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7170" activeTab="0"/>
  </bookViews>
  <sheets>
    <sheet name="Summary" sheetId="1" r:id="rId1"/>
    <sheet name="ETH" sheetId="2" r:id="rId2"/>
    <sheet name="KZN212" sheetId="3" r:id="rId3"/>
    <sheet name="KZN213" sheetId="4" r:id="rId4"/>
    <sheet name="KZN214" sheetId="5" r:id="rId5"/>
    <sheet name="KZN216" sheetId="6" r:id="rId6"/>
    <sheet name="DC21" sheetId="7" r:id="rId7"/>
    <sheet name="KZN221" sheetId="8" r:id="rId8"/>
    <sheet name="KZN222" sheetId="9" r:id="rId9"/>
    <sheet name="KZN223" sheetId="10" r:id="rId10"/>
    <sheet name="KZN224" sheetId="11" r:id="rId11"/>
    <sheet name="KZN225" sheetId="12" r:id="rId12"/>
    <sheet name="KZN226" sheetId="13" r:id="rId13"/>
    <sheet name="KZN227" sheetId="14" r:id="rId14"/>
    <sheet name="DC22" sheetId="15" r:id="rId15"/>
    <sheet name="KZN235" sheetId="16" r:id="rId16"/>
    <sheet name="KZN237" sheetId="17" r:id="rId17"/>
    <sheet name="KZN238" sheetId="18" r:id="rId18"/>
    <sheet name="DC23" sheetId="19" r:id="rId19"/>
    <sheet name="KZN241" sheetId="20" r:id="rId20"/>
    <sheet name="KZN242" sheetId="21" r:id="rId21"/>
    <sheet name="KZN244" sheetId="22" r:id="rId22"/>
    <sheet name="KZN245" sheetId="23" r:id="rId23"/>
    <sheet name="DC24" sheetId="24" r:id="rId24"/>
    <sheet name="KZN252" sheetId="25" r:id="rId25"/>
    <sheet name="KZN253" sheetId="26" r:id="rId26"/>
    <sheet name="KZN254" sheetId="27" r:id="rId27"/>
    <sheet name="DC25" sheetId="28" r:id="rId28"/>
    <sheet name="KZN261" sheetId="29" r:id="rId29"/>
    <sheet name="KZN262" sheetId="30" r:id="rId30"/>
    <sheet name="KZN263" sheetId="31" r:id="rId31"/>
    <sheet name="KZN265" sheetId="32" r:id="rId32"/>
    <sheet name="KZN266" sheetId="33" r:id="rId33"/>
    <sheet name="DC26" sheetId="34" r:id="rId34"/>
    <sheet name="KZN271" sheetId="35" r:id="rId35"/>
    <sheet name="KZN272" sheetId="36" r:id="rId36"/>
    <sheet name="KZN275" sheetId="37" r:id="rId37"/>
    <sheet name="KZN276" sheetId="38" r:id="rId38"/>
    <sheet name="DC27" sheetId="39" r:id="rId39"/>
    <sheet name="KZN281" sheetId="40" r:id="rId40"/>
    <sheet name="KZN282" sheetId="41" r:id="rId41"/>
    <sheet name="KZN284" sheetId="42" r:id="rId42"/>
    <sheet name="KZN285" sheetId="43" r:id="rId43"/>
    <sheet name="KZN286" sheetId="44" r:id="rId44"/>
    <sheet name="DC28" sheetId="45" r:id="rId45"/>
    <sheet name="KZN291" sheetId="46" r:id="rId46"/>
    <sheet name="KZN292" sheetId="47" r:id="rId47"/>
    <sheet name="KZN293" sheetId="48" r:id="rId48"/>
    <sheet name="KZN294" sheetId="49" r:id="rId49"/>
    <sheet name="DC29" sheetId="50" r:id="rId50"/>
    <sheet name="KZN433" sheetId="51" r:id="rId51"/>
    <sheet name="KZN434" sheetId="52" r:id="rId52"/>
    <sheet name="KZN435" sheetId="53" r:id="rId53"/>
    <sheet name="KZN436" sheetId="54" r:id="rId54"/>
    <sheet name="DC43" sheetId="55" r:id="rId55"/>
  </sheets>
  <definedNames>
    <definedName name="_xlnm.Print_Area" localSheetId="6">'DC21'!$A$1:$O$38</definedName>
    <definedName name="_xlnm.Print_Area" localSheetId="14">'DC22'!$A$1:$O$38</definedName>
    <definedName name="_xlnm.Print_Area" localSheetId="18">'DC23'!$A$1:$O$38</definedName>
    <definedName name="_xlnm.Print_Area" localSheetId="23">'DC24'!$A$1:$O$38</definedName>
    <definedName name="_xlnm.Print_Area" localSheetId="27">'DC25'!$A$1:$O$38</definedName>
    <definedName name="_xlnm.Print_Area" localSheetId="33">'DC26'!$A$1:$O$38</definedName>
    <definedName name="_xlnm.Print_Area" localSheetId="38">'DC27'!$A$1:$O$38</definedName>
    <definedName name="_xlnm.Print_Area" localSheetId="44">'DC28'!$A$1:$O$38</definedName>
    <definedName name="_xlnm.Print_Area" localSheetId="49">'DC29'!$A$1:$O$38</definedName>
    <definedName name="_xlnm.Print_Area" localSheetId="54">'DC43'!$A$1:$O$38</definedName>
    <definedName name="_xlnm.Print_Area" localSheetId="1">'ETH'!$A$1:$O$38</definedName>
    <definedName name="_xlnm.Print_Area" localSheetId="2">'KZN212'!$A$1:$O$38</definedName>
    <definedName name="_xlnm.Print_Area" localSheetId="3">'KZN213'!$A$1:$O$38</definedName>
    <definedName name="_xlnm.Print_Area" localSheetId="4">'KZN214'!$A$1:$O$38</definedName>
    <definedName name="_xlnm.Print_Area" localSheetId="5">'KZN216'!$A$1:$O$38</definedName>
    <definedName name="_xlnm.Print_Area" localSheetId="7">'KZN221'!$A$1:$O$38</definedName>
    <definedName name="_xlnm.Print_Area" localSheetId="8">'KZN222'!$A$1:$O$38</definedName>
    <definedName name="_xlnm.Print_Area" localSheetId="9">'KZN223'!$A$1:$O$38</definedName>
    <definedName name="_xlnm.Print_Area" localSheetId="10">'KZN224'!$A$1:$O$38</definedName>
    <definedName name="_xlnm.Print_Area" localSheetId="11">'KZN225'!$A$1:$O$38</definedName>
    <definedName name="_xlnm.Print_Area" localSheetId="12">'KZN226'!$A$1:$O$38</definedName>
    <definedName name="_xlnm.Print_Area" localSheetId="13">'KZN227'!$A$1:$O$38</definedName>
    <definedName name="_xlnm.Print_Area" localSheetId="15">'KZN235'!$A$1:$O$38</definedName>
    <definedName name="_xlnm.Print_Area" localSheetId="16">'KZN237'!$A$1:$O$38</definedName>
    <definedName name="_xlnm.Print_Area" localSheetId="17">'KZN238'!$A$1:$O$38</definedName>
    <definedName name="_xlnm.Print_Area" localSheetId="19">'KZN241'!$A$1:$O$38</definedName>
    <definedName name="_xlnm.Print_Area" localSheetId="20">'KZN242'!$A$1:$O$38</definedName>
    <definedName name="_xlnm.Print_Area" localSheetId="21">'KZN244'!$A$1:$O$38</definedName>
    <definedName name="_xlnm.Print_Area" localSheetId="22">'KZN245'!$A$1:$O$38</definedName>
    <definedName name="_xlnm.Print_Area" localSheetId="24">'KZN252'!$A$1:$O$38</definedName>
    <definedName name="_xlnm.Print_Area" localSheetId="25">'KZN253'!$A$1:$O$38</definedName>
    <definedName name="_xlnm.Print_Area" localSheetId="26">'KZN254'!$A$1:$O$38</definedName>
    <definedName name="_xlnm.Print_Area" localSheetId="28">'KZN261'!$A$1:$O$38</definedName>
    <definedName name="_xlnm.Print_Area" localSheetId="29">'KZN262'!$A$1:$O$38</definedName>
    <definedName name="_xlnm.Print_Area" localSheetId="30">'KZN263'!$A$1:$O$38</definedName>
    <definedName name="_xlnm.Print_Area" localSheetId="31">'KZN265'!$A$1:$O$38</definedName>
    <definedName name="_xlnm.Print_Area" localSheetId="32">'KZN266'!$A$1:$O$38</definedName>
    <definedName name="_xlnm.Print_Area" localSheetId="34">'KZN271'!$A$1:$O$38</definedName>
    <definedName name="_xlnm.Print_Area" localSheetId="35">'KZN272'!$A$1:$O$38</definedName>
    <definedName name="_xlnm.Print_Area" localSheetId="36">'KZN275'!$A$1:$O$38</definedName>
    <definedName name="_xlnm.Print_Area" localSheetId="37">'KZN276'!$A$1:$O$38</definedName>
    <definedName name="_xlnm.Print_Area" localSheetId="39">'KZN281'!$A$1:$O$38</definedName>
    <definedName name="_xlnm.Print_Area" localSheetId="40">'KZN282'!$A$1:$O$38</definedName>
    <definedName name="_xlnm.Print_Area" localSheetId="41">'KZN284'!$A$1:$O$38</definedName>
    <definedName name="_xlnm.Print_Area" localSheetId="42">'KZN285'!$A$1:$O$38</definedName>
    <definedName name="_xlnm.Print_Area" localSheetId="43">'KZN286'!$A$1:$O$38</definedName>
    <definedName name="_xlnm.Print_Area" localSheetId="45">'KZN291'!$A$1:$O$38</definedName>
    <definedName name="_xlnm.Print_Area" localSheetId="46">'KZN292'!$A$1:$O$38</definedName>
    <definedName name="_xlnm.Print_Area" localSheetId="47">'KZN293'!$A$1:$O$38</definedName>
    <definedName name="_xlnm.Print_Area" localSheetId="48">'KZN294'!$A$1:$O$38</definedName>
    <definedName name="_xlnm.Print_Area" localSheetId="50">'KZN433'!$A$1:$O$38</definedName>
    <definedName name="_xlnm.Print_Area" localSheetId="51">'KZN434'!$A$1:$O$38</definedName>
    <definedName name="_xlnm.Print_Area" localSheetId="52">'KZN435'!$A$1:$O$38</definedName>
    <definedName name="_xlnm.Print_Area" localSheetId="53">'KZN436'!$A$1:$O$38</definedName>
    <definedName name="_xlnm.Print_Area" localSheetId="0">'Summary'!$A$1:$O$38</definedName>
  </definedNames>
  <calcPr fullCalcOnLoad="1"/>
</workbook>
</file>

<file path=xl/sharedStrings.xml><?xml version="1.0" encoding="utf-8"?>
<sst xmlns="http://schemas.openxmlformats.org/spreadsheetml/2006/main" count="5280" uniqueCount="102">
  <si>
    <t/>
  </si>
  <si>
    <t/>
  </si>
  <si>
    <t>Kwazulu-Natal: eThekwini (ETH)</t>
  </si>
  <si>
    <t>STATEMENT OF CAPITAL AND OPERATING EXPENDITURE FOR 2021/22</t>
  </si>
  <si>
    <t>Changes to baseline</t>
  </si>
  <si>
    <t>2021/22</t>
  </si>
  <si>
    <t>2022/23</t>
  </si>
  <si>
    <t>2023/24</t>
  </si>
  <si>
    <t>% change to baseline</t>
  </si>
  <si>
    <t>% share of total change to baseline</t>
  </si>
  <si>
    <t>R thousands</t>
  </si>
  <si>
    <t>2020/21 Medium term estimates (1)</t>
  </si>
  <si>
    <t>2021/22 Draft Medium term estimates (2)</t>
  </si>
  <si>
    <t>2020/21 Medium term estimates (3)</t>
  </si>
  <si>
    <t>2021/22 Draft Medium term estimates (4)</t>
  </si>
  <si>
    <t>2021/22 Draft Medium term estimates (5)</t>
  </si>
  <si>
    <t xml:space="preserve"> 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</si>
  <si>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</si>
  <si>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</si>
  <si>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</si>
  <si>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</si>
  <si>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</si>
  <si>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</si>
  <si>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</si>
  <si>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</si>
  <si>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</si>
  <si>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</si>
  <si>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</si>
  <si>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</si>
  <si>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</si>
  <si>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</si>
  <si>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</si>
  <si>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</si>
  <si>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Total funding</t>
  </si>
  <si>
    <t>Capital Expenditure</t>
  </si>
  <si>
    <t>Water supply infrastructure</t>
  </si>
  <si>
    <t>Electrical infrastructure</t>
  </si>
  <si>
    <t>Housing</t>
  </si>
  <si>
    <t>Roads and storm water infrastructure</t>
  </si>
  <si>
    <t>Other</t>
  </si>
  <si>
    <t>Total expenditure</t>
  </si>
  <si>
    <t>(1) Adopted budget informed by MSCOA 2020/21, projection for 2021/22</t>
  </si>
  <si>
    <t>(2) Adopted   budget informed by MSCOA 2021/22</t>
  </si>
  <si>
    <t>(3) Adopted budget informed by MSCOA 2020/21, projection for 2022/23</t>
  </si>
  <si>
    <t>(4) Adopted budget informed by MSCOA 2021/22, projection for 2022/23</t>
  </si>
  <si>
    <t>(5) Adopted budget informed by MSCOA 2021/22, projection for 2023/24</t>
  </si>
  <si>
    <t>Kwazulu-Natal: Umdoni (KZN212)</t>
  </si>
  <si>
    <t>Kwazulu-Natal: Umzumbe (KZN213)</t>
  </si>
  <si>
    <t>Kwazulu-Natal: uMuziwabantu (KZN214)</t>
  </si>
  <si>
    <t>Kwazulu-Natal: Ray Nkonyeni (KZN216)</t>
  </si>
  <si>
    <t>Kwazulu-Natal: Ugu (DC21)</t>
  </si>
  <si>
    <t>Kwazulu-Natal: uMshwathi (KZN221)</t>
  </si>
  <si>
    <t>Kwazulu-Natal: uMngeni (KZN222)</t>
  </si>
  <si>
    <t>Kwazulu-Natal: Mpofana (KZN223)</t>
  </si>
  <si>
    <t>Kwazulu-Natal: Impendle (KZN224)</t>
  </si>
  <si>
    <t>Kwazulu-Natal: Msunduzi (KZN225)</t>
  </si>
  <si>
    <t>Kwazulu-Natal: Mkhambathini (KZN226)</t>
  </si>
  <si>
    <t>Kwazulu-Natal: Richmond (KZN227)</t>
  </si>
  <si>
    <t>Kwazulu-Natal: uMgungundlovu (DC22)</t>
  </si>
  <si>
    <t>Kwazulu-Natal: Okhahlamba (KZN235)</t>
  </si>
  <si>
    <t>Kwazulu-Natal: Inkosi Langalibalele (KZN237)</t>
  </si>
  <si>
    <t>Kwazulu-Natal: Alfred Duma (KZN238)</t>
  </si>
  <si>
    <t>Kwazulu-Natal: Uthukela (DC23)</t>
  </si>
  <si>
    <t>Kwazulu-Natal: Endumeni (KZN241)</t>
  </si>
  <si>
    <t>Kwazulu-Natal: Nquthu (KZN242)</t>
  </si>
  <si>
    <t>Kwazulu-Natal: Msinga (KZN244)</t>
  </si>
  <si>
    <t>Kwazulu-Natal: Umvoti (KZN245)</t>
  </si>
  <si>
    <t>Kwazulu-Natal: Umzinyathi (DC24)</t>
  </si>
  <si>
    <t>Kwazulu-Natal: Newcastle (KZN252)</t>
  </si>
  <si>
    <t>Kwazulu-Natal: Emadlangeni (KZN253)</t>
  </si>
  <si>
    <t>Kwazulu-Natal: Dannhauser (KZN254)</t>
  </si>
  <si>
    <t>Kwazulu-Natal: Amajuba (DC25)</t>
  </si>
  <si>
    <t>Kwazulu-Natal: eDumbe (KZN261)</t>
  </si>
  <si>
    <t>Kwazulu-Natal: uPhongolo (KZN262)</t>
  </si>
  <si>
    <t>Kwazulu-Natal: Abaqulusi (KZN263)</t>
  </si>
  <si>
    <t>Kwazulu-Natal: Nongoma (KZN265)</t>
  </si>
  <si>
    <t>Kwazulu-Natal: Ulundi (KZN266)</t>
  </si>
  <si>
    <t>Kwazulu-Natal: Zululand (DC26)</t>
  </si>
  <si>
    <t>Kwazulu-Natal: Umhlabuyalingana (KZN271)</t>
  </si>
  <si>
    <t>Kwazulu-Natal: Jozini (KZN272)</t>
  </si>
  <si>
    <t>Kwazulu-Natal: Mtubatuba (KZN275)</t>
  </si>
  <si>
    <t>Kwazulu-Natal: Hlabisa Big Five (KZN276)</t>
  </si>
  <si>
    <t>Kwazulu-Natal: Umkhanyakude (DC27)</t>
  </si>
  <si>
    <t>Kwazulu-Natal: Mfolozi (KZN281)</t>
  </si>
  <si>
    <t>Kwazulu-Natal: uMhlathuze (KZN282)</t>
  </si>
  <si>
    <t>Kwazulu-Natal: uMlalazi (KZN284)</t>
  </si>
  <si>
    <t>Kwazulu-Natal: Mthonjaneni (KZN285)</t>
  </si>
  <si>
    <t>Kwazulu-Natal: Nkandla (KZN286)</t>
  </si>
  <si>
    <t>Kwazulu-Natal: King Cetshwayo (DC28)</t>
  </si>
  <si>
    <t>Kwazulu-Natal: Mandeni (KZN291)</t>
  </si>
  <si>
    <t>Kwazulu-Natal: KwaDukuza (KZN292)</t>
  </si>
  <si>
    <t>Kwazulu-Natal: Ndwedwe (KZN293)</t>
  </si>
  <si>
    <t>Kwazulu-Natal: Maphumulo (KZN294)</t>
  </si>
  <si>
    <t>Kwazulu-Natal: iLembe (DC29)</t>
  </si>
  <si>
    <t>Kwazulu-Natal: Greater Kokstad (KZN433)</t>
  </si>
  <si>
    <t>Kwazulu-Natal: Ubuhlebezwe (KZN434)</t>
  </si>
  <si>
    <t>Kwazulu-Natal: Umzimkhulu (KZN435)</t>
  </si>
  <si>
    <t>Kwazulu-Natal: Dr Nkosazana Dlamini Zuma (KZN436)</t>
  </si>
  <si>
    <t>Kwazulu-Natal: Harry Gwala (DC43)</t>
  </si>
  <si>
    <t>2020/21 Medium term estimates</t>
  </si>
  <si>
    <t>2021/22 Draft Medium term estimates</t>
  </si>
  <si>
    <t>CONSOLIDATION FOR KWAZULUL-NATAL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</si>
</sst>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"/>
    <numFmt numFmtId="165" formatCode="_ * #,##0_ ;_ * \-#,##0_ ;_ * &quot;-&quot;_ ;_ @_ "/>
    <numFmt numFmtId="166" formatCode="0.0%;_(* &quot;–&quot;_)"/>
    <numFmt numFmtId="167" formatCode="0.0\%;\(0.0\%\);_(* &quot;–&quot;_)"/>
    <numFmt numFmtId="168" formatCode="0.0\%;\(0.0\%\);_(* &quot;–&quot;_)\%"/>
    <numFmt numFmtId="169" formatCode="_(* #,##0,_);_(* \(#,##0,\);_(* &quot;- &quot;?_);_(@_)"/>
  </numFmts>
  <fonts count="50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10"/>
      <color indexed="8"/>
      <name val="Arial Narrow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 style="hair"/>
      <right/>
      <top style="thin"/>
      <bottom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n"/>
      <right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 style="hair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hair"/>
      <bottom style="medium"/>
    </border>
    <border>
      <left style="hair"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/>
      <right style="hair"/>
      <top style="hair"/>
      <bottom style="thin"/>
    </border>
    <border>
      <left/>
      <right style="hair"/>
      <top style="hair"/>
      <bottom style="medium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7" fillId="32" borderId="7" applyNumberFormat="0" applyFont="0" applyAlignment="0" applyProtection="0"/>
    <xf numFmtId="0" fontId="46" fillId="27" borderId="8" applyNumberFormat="0" applyAlignment="0" applyProtection="0"/>
    <xf numFmtId="9" fontId="3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1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left" wrapText="1"/>
      <protection/>
    </xf>
    <xf numFmtId="0" fontId="8" fillId="0" borderId="12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7" fillId="0" borderId="10" xfId="0" applyNumberFormat="1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horizontal="centerContinuous" vertical="top" wrapText="1"/>
      <protection/>
    </xf>
    <xf numFmtId="0" fontId="7" fillId="0" borderId="15" xfId="0" applyFont="1" applyFill="1" applyBorder="1" applyAlignment="1" applyProtection="1">
      <alignment horizontal="centerContinuous" vertical="top" wrapText="1"/>
      <protection/>
    </xf>
    <xf numFmtId="0" fontId="7" fillId="0" borderId="16" xfId="0" applyFont="1" applyFill="1" applyBorder="1" applyAlignment="1" applyProtection="1">
      <alignment horizontal="centerContinuous" vertical="top" wrapText="1"/>
      <protection/>
    </xf>
    <xf numFmtId="0" fontId="7" fillId="0" borderId="14" xfId="0" applyFont="1" applyBorder="1" applyAlignment="1" applyProtection="1">
      <alignment horizontal="centerContinuous" vertical="top" wrapText="1"/>
      <protection/>
    </xf>
    <xf numFmtId="0" fontId="7" fillId="0" borderId="15" xfId="0" applyFont="1" applyBorder="1" applyAlignment="1" applyProtection="1">
      <alignment horizontal="centerContinuous" vertical="top" wrapText="1"/>
      <protection/>
    </xf>
    <xf numFmtId="0" fontId="7" fillId="0" borderId="16" xfId="0" applyFont="1" applyBorder="1" applyAlignment="1" applyProtection="1">
      <alignment horizontal="centerContinuous" vertical="top" wrapText="1"/>
      <protection/>
    </xf>
    <xf numFmtId="0" fontId="9" fillId="0" borderId="14" xfId="0" applyFont="1" applyBorder="1" applyAlignment="1" applyProtection="1">
      <alignment horizontal="centerContinuous" vertical="top" wrapText="1"/>
      <protection/>
    </xf>
    <xf numFmtId="0" fontId="8" fillId="0" borderId="14" xfId="0" applyFont="1" applyBorder="1" applyAlignment="1" applyProtection="1">
      <alignment horizontal="centerContinuous" vertical="top" wrapText="1"/>
      <protection/>
    </xf>
    <xf numFmtId="0" fontId="7" fillId="0" borderId="17" xfId="0" applyFont="1" applyBorder="1" applyAlignment="1" applyProtection="1">
      <alignment horizontal="centerContinuous" vertical="top"/>
      <protection/>
    </xf>
    <xf numFmtId="0" fontId="7" fillId="0" borderId="18" xfId="0" applyFont="1" applyBorder="1" applyAlignment="1" applyProtection="1">
      <alignment horizontal="centerContinuous" vertical="top"/>
      <protection/>
    </xf>
    <xf numFmtId="0" fontId="7" fillId="0" borderId="17" xfId="0" applyFont="1" applyBorder="1" applyAlignment="1" applyProtection="1">
      <alignment horizontal="centerContinuous" vertical="top"/>
      <protection/>
    </xf>
    <xf numFmtId="0" fontId="10" fillId="0" borderId="1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6" fontId="11" fillId="0" borderId="19" xfId="0" applyNumberFormat="1" applyFont="1" applyBorder="1" applyAlignment="1" applyProtection="1">
      <alignment horizontal="center" vertical="center" wrapText="1"/>
      <protection/>
    </xf>
    <xf numFmtId="166" fontId="11" fillId="0" borderId="20" xfId="0" applyNumberFormat="1" applyFont="1" applyBorder="1" applyAlignment="1" applyProtection="1">
      <alignment horizontal="center" vertical="center" wrapText="1"/>
      <protection/>
    </xf>
    <xf numFmtId="166" fontId="11" fillId="0" borderId="21" xfId="0" applyNumberFormat="1" applyFont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64" fontId="5" fillId="0" borderId="0" xfId="0" applyNumberFormat="1" applyFont="1" applyAlignment="1">
      <alignment horizontal="right" wrapText="1"/>
    </xf>
    <xf numFmtId="165" fontId="6" fillId="0" borderId="23" xfId="0" applyNumberFormat="1" applyFont="1" applyBorder="1" applyAlignment="1" applyProtection="1">
      <alignment horizontal="left" vertical="center" indent="1"/>
      <protection/>
    </xf>
    <xf numFmtId="167" fontId="12" fillId="0" borderId="24" xfId="57" applyNumberFormat="1" applyFont="1" applyFill="1" applyBorder="1" applyAlignment="1" applyProtection="1">
      <alignment horizontal="center" vertical="center"/>
      <protection/>
    </xf>
    <xf numFmtId="167" fontId="12" fillId="0" borderId="10" xfId="0" applyNumberFormat="1" applyFont="1" applyBorder="1" applyAlignment="1" applyProtection="1">
      <alignment/>
      <protection/>
    </xf>
    <xf numFmtId="167" fontId="12" fillId="0" borderId="22" xfId="0" applyNumberFormat="1" applyFont="1" applyBorder="1" applyAlignment="1" applyProtection="1">
      <alignment/>
      <protection/>
    </xf>
    <xf numFmtId="164" fontId="13" fillId="0" borderId="0" xfId="0" applyNumberFormat="1" applyFont="1" applyAlignment="1">
      <alignment horizontal="right" wrapText="1"/>
    </xf>
    <xf numFmtId="49" fontId="7" fillId="0" borderId="25" xfId="0" applyNumberFormat="1" applyFont="1" applyBorder="1" applyAlignment="1" applyProtection="1">
      <alignment vertical="center"/>
      <protection/>
    </xf>
    <xf numFmtId="167" fontId="10" fillId="0" borderId="26" xfId="57" applyNumberFormat="1" applyFont="1" applyFill="1" applyBorder="1" applyAlignment="1" applyProtection="1">
      <alignment horizontal="center" vertical="center"/>
      <protection/>
    </xf>
    <xf numFmtId="167" fontId="10" fillId="0" borderId="27" xfId="0" applyNumberFormat="1" applyFont="1" applyBorder="1" applyAlignment="1" applyProtection="1">
      <alignment/>
      <protection/>
    </xf>
    <xf numFmtId="167" fontId="10" fillId="0" borderId="28" xfId="0" applyNumberFormat="1" applyFont="1" applyBorder="1" applyAlignment="1" applyProtection="1">
      <alignment/>
      <protection/>
    </xf>
    <xf numFmtId="164" fontId="3" fillId="0" borderId="0" xfId="0" applyNumberFormat="1" applyFont="1" applyAlignment="1">
      <alignment horizontal="right" wrapText="1"/>
    </xf>
    <xf numFmtId="168" fontId="12" fillId="0" borderId="24" xfId="57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/>
      <protection/>
    </xf>
    <xf numFmtId="0" fontId="12" fillId="0" borderId="22" xfId="0" applyFont="1" applyBorder="1" applyAlignment="1" applyProtection="1">
      <alignment/>
      <protection/>
    </xf>
    <xf numFmtId="167" fontId="12" fillId="0" borderId="24" xfId="0" applyNumberFormat="1" applyFont="1" applyFill="1" applyBorder="1" applyAlignment="1" applyProtection="1">
      <alignment horizontal="center" vertical="center"/>
      <protection/>
    </xf>
    <xf numFmtId="167" fontId="10" fillId="0" borderId="19" xfId="57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Border="1" applyAlignment="1" applyProtection="1">
      <alignment vertical="center"/>
      <protection/>
    </xf>
    <xf numFmtId="165" fontId="10" fillId="0" borderId="29" xfId="0" applyNumberFormat="1" applyFont="1" applyBorder="1" applyAlignment="1" applyProtection="1">
      <alignment horizontal="left" vertical="center" wrapText="1"/>
      <protection/>
    </xf>
    <xf numFmtId="0" fontId="12" fillId="0" borderId="12" xfId="57" applyNumberFormat="1" applyFont="1" applyFill="1" applyBorder="1" applyAlignment="1" applyProtection="1">
      <alignment horizontal="center" vertical="center"/>
      <protection/>
    </xf>
    <xf numFmtId="0" fontId="12" fillId="0" borderId="30" xfId="0" applyNumberFormat="1" applyFont="1" applyBorder="1" applyAlignment="1" applyProtection="1">
      <alignment/>
      <protection/>
    </xf>
    <xf numFmtId="0" fontId="12" fillId="0" borderId="31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vertical="center"/>
      <protection/>
    </xf>
    <xf numFmtId="0" fontId="12" fillId="0" borderId="32" xfId="57" applyNumberFormat="1" applyFont="1" applyFill="1" applyBorder="1" applyAlignment="1" applyProtection="1">
      <alignment horizontal="center" vertical="center"/>
      <protection/>
    </xf>
    <xf numFmtId="0" fontId="12" fillId="0" borderId="33" xfId="0" applyNumberFormat="1" applyFont="1" applyBorder="1" applyAlignment="1" applyProtection="1">
      <alignment/>
      <protection/>
    </xf>
    <xf numFmtId="0" fontId="12" fillId="0" borderId="34" xfId="0" applyNumberFormat="1" applyFont="1" applyBorder="1" applyAlignment="1" applyProtection="1">
      <alignment/>
      <protection/>
    </xf>
    <xf numFmtId="0" fontId="14" fillId="0" borderId="24" xfId="0" applyNumberFormat="1" applyFont="1" applyBorder="1" applyAlignment="1" applyProtection="1">
      <alignment horizontal="center" vertical="center" wrapText="1"/>
      <protection/>
    </xf>
    <xf numFmtId="0" fontId="14" fillId="0" borderId="12" xfId="0" applyNumberFormat="1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/>
      <protection/>
    </xf>
    <xf numFmtId="0" fontId="12" fillId="0" borderId="31" xfId="0" applyFont="1" applyBorder="1" applyAlignment="1" applyProtection="1">
      <alignment/>
      <protection/>
    </xf>
    <xf numFmtId="49" fontId="7" fillId="0" borderId="35" xfId="0" applyNumberFormat="1" applyFont="1" applyBorder="1" applyAlignment="1" applyProtection="1">
      <alignment vertical="center"/>
      <protection/>
    </xf>
    <xf numFmtId="167" fontId="10" fillId="0" borderId="36" xfId="57" applyNumberFormat="1" applyFont="1" applyFill="1" applyBorder="1" applyAlignment="1" applyProtection="1">
      <alignment horizontal="center" vertical="center"/>
      <protection/>
    </xf>
    <xf numFmtId="167" fontId="10" fillId="0" borderId="37" xfId="0" applyNumberFormat="1" applyFont="1" applyBorder="1" applyAlignment="1" applyProtection="1">
      <alignment/>
      <protection/>
    </xf>
    <xf numFmtId="167" fontId="10" fillId="0" borderId="38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69" fontId="6" fillId="0" borderId="24" xfId="0" applyNumberFormat="1" applyFont="1" applyFill="1" applyBorder="1" applyAlignment="1" applyProtection="1">
      <alignment horizontal="right" vertical="center"/>
      <protection/>
    </xf>
    <xf numFmtId="169" fontId="6" fillId="0" borderId="0" xfId="0" applyNumberFormat="1" applyFont="1" applyFill="1" applyBorder="1" applyAlignment="1" applyProtection="1">
      <alignment horizontal="right" vertical="center"/>
      <protection/>
    </xf>
    <xf numFmtId="169" fontId="6" fillId="0" borderId="23" xfId="0" applyNumberFormat="1" applyFont="1" applyFill="1" applyBorder="1" applyAlignment="1" applyProtection="1">
      <alignment horizontal="right" vertical="center"/>
      <protection/>
    </xf>
    <xf numFmtId="169" fontId="7" fillId="0" borderId="26" xfId="0" applyNumberFormat="1" applyFont="1" applyFill="1" applyBorder="1" applyAlignment="1" applyProtection="1">
      <alignment horizontal="right" vertical="center"/>
      <protection/>
    </xf>
    <xf numFmtId="169" fontId="7" fillId="0" borderId="25" xfId="0" applyNumberFormat="1" applyFont="1" applyFill="1" applyBorder="1" applyAlignment="1" applyProtection="1">
      <alignment horizontal="right" vertical="center"/>
      <protection/>
    </xf>
    <xf numFmtId="169" fontId="7" fillId="0" borderId="39" xfId="0" applyNumberFormat="1" applyFont="1" applyFill="1" applyBorder="1" applyAlignment="1" applyProtection="1">
      <alignment horizontal="right" vertical="center"/>
      <protection/>
    </xf>
    <xf numFmtId="169" fontId="7" fillId="0" borderId="24" xfId="0" applyNumberFormat="1" applyFont="1" applyFill="1" applyBorder="1" applyAlignment="1" applyProtection="1">
      <alignment horizontal="right" vertical="center"/>
      <protection/>
    </xf>
    <xf numFmtId="169" fontId="7" fillId="0" borderId="0" xfId="0" applyNumberFormat="1" applyFont="1" applyFill="1" applyBorder="1" applyAlignment="1" applyProtection="1">
      <alignment horizontal="right" vertical="center"/>
      <protection/>
    </xf>
    <xf numFmtId="169" fontId="7" fillId="0" borderId="23" xfId="0" applyNumberFormat="1" applyFont="1" applyFill="1" applyBorder="1" applyAlignment="1" applyProtection="1">
      <alignment horizontal="right" vertical="center"/>
      <protection/>
    </xf>
    <xf numFmtId="169" fontId="10" fillId="0" borderId="24" xfId="0" applyNumberFormat="1" applyFont="1" applyFill="1" applyBorder="1" applyAlignment="1" applyProtection="1">
      <alignment horizontal="right" vertical="center"/>
      <protection/>
    </xf>
    <xf numFmtId="169" fontId="10" fillId="0" borderId="0" xfId="0" applyNumberFormat="1" applyFont="1" applyFill="1" applyBorder="1" applyAlignment="1" applyProtection="1">
      <alignment horizontal="right" vertical="center"/>
      <protection/>
    </xf>
    <xf numFmtId="169" fontId="10" fillId="0" borderId="23" xfId="0" applyNumberFormat="1" applyFont="1" applyFill="1" applyBorder="1" applyAlignment="1" applyProtection="1">
      <alignment horizontal="right" vertical="center"/>
      <protection/>
    </xf>
    <xf numFmtId="169" fontId="10" fillId="0" borderId="12" xfId="0" applyNumberFormat="1" applyFont="1" applyFill="1" applyBorder="1" applyAlignment="1" applyProtection="1">
      <alignment horizontal="right" vertical="center"/>
      <protection/>
    </xf>
    <xf numFmtId="169" fontId="10" fillId="0" borderId="11" xfId="0" applyNumberFormat="1" applyFont="1" applyFill="1" applyBorder="1" applyAlignment="1" applyProtection="1">
      <alignment horizontal="right" vertical="center"/>
      <protection/>
    </xf>
    <xf numFmtId="169" fontId="10" fillId="0" borderId="29" xfId="0" applyNumberFormat="1" applyFont="1" applyFill="1" applyBorder="1" applyAlignment="1" applyProtection="1">
      <alignment horizontal="right" vertical="center"/>
      <protection/>
    </xf>
    <xf numFmtId="169" fontId="11" fillId="0" borderId="12" xfId="0" applyNumberFormat="1" applyFont="1" applyBorder="1" applyAlignment="1" applyProtection="1">
      <alignment horizontal="center" vertical="center" wrapText="1"/>
      <protection/>
    </xf>
    <xf numFmtId="169" fontId="11" fillId="0" borderId="11" xfId="0" applyNumberFormat="1" applyFont="1" applyBorder="1" applyAlignment="1" applyProtection="1">
      <alignment horizontal="center" vertical="center" wrapText="1"/>
      <protection/>
    </xf>
    <xf numFmtId="169" fontId="11" fillId="0" borderId="29" xfId="0" applyNumberFormat="1" applyFont="1" applyBorder="1" applyAlignment="1" applyProtection="1">
      <alignment horizontal="center" vertical="center" wrapText="1"/>
      <protection/>
    </xf>
    <xf numFmtId="169" fontId="7" fillId="0" borderId="36" xfId="0" applyNumberFormat="1" applyFont="1" applyFill="1" applyBorder="1" applyAlignment="1" applyProtection="1">
      <alignment horizontal="right" vertical="center"/>
      <protection/>
    </xf>
    <xf numFmtId="169" fontId="7" fillId="0" borderId="35" xfId="0" applyNumberFormat="1" applyFont="1" applyFill="1" applyBorder="1" applyAlignment="1" applyProtection="1">
      <alignment horizontal="right" vertical="center"/>
      <protection/>
    </xf>
    <xf numFmtId="169" fontId="7" fillId="0" borderId="40" xfId="0" applyNumberFormat="1" applyFont="1" applyFill="1" applyBorder="1" applyAlignment="1" applyProtection="1">
      <alignment horizontal="right" vertical="center"/>
      <protection/>
    </xf>
    <xf numFmtId="169" fontId="12" fillId="0" borderId="24" xfId="57" applyNumberFormat="1" applyFont="1" applyFill="1" applyBorder="1" applyAlignment="1" applyProtection="1">
      <alignment horizontal="center" vertical="center"/>
      <protection/>
    </xf>
    <xf numFmtId="169" fontId="12" fillId="0" borderId="10" xfId="0" applyNumberFormat="1" applyFont="1" applyBorder="1" applyAlignment="1" applyProtection="1">
      <alignment/>
      <protection/>
    </xf>
    <xf numFmtId="169" fontId="10" fillId="0" borderId="26" xfId="57" applyNumberFormat="1" applyFont="1" applyFill="1" applyBorder="1" applyAlignment="1" applyProtection="1">
      <alignment horizontal="center" vertical="center"/>
      <protection/>
    </xf>
    <xf numFmtId="169" fontId="10" fillId="0" borderId="27" xfId="0" applyNumberFormat="1" applyFont="1" applyBorder="1" applyAlignment="1" applyProtection="1">
      <alignment/>
      <protection/>
    </xf>
    <xf numFmtId="169" fontId="12" fillId="0" borderId="24" xfId="0" applyNumberFormat="1" applyFont="1" applyFill="1" applyBorder="1" applyAlignment="1" applyProtection="1">
      <alignment horizontal="center" vertical="center"/>
      <protection/>
    </xf>
    <xf numFmtId="169" fontId="10" fillId="0" borderId="19" xfId="57" applyNumberFormat="1" applyFont="1" applyFill="1" applyBorder="1" applyAlignment="1" applyProtection="1">
      <alignment horizontal="center" vertical="center"/>
      <protection/>
    </xf>
    <xf numFmtId="169" fontId="12" fillId="0" borderId="12" xfId="57" applyNumberFormat="1" applyFont="1" applyFill="1" applyBorder="1" applyAlignment="1" applyProtection="1">
      <alignment horizontal="center" vertical="center"/>
      <protection/>
    </xf>
    <xf numFmtId="169" fontId="12" fillId="0" borderId="30" xfId="0" applyNumberFormat="1" applyFont="1" applyBorder="1" applyAlignment="1" applyProtection="1">
      <alignment/>
      <protection/>
    </xf>
    <xf numFmtId="169" fontId="12" fillId="0" borderId="32" xfId="57" applyNumberFormat="1" applyFont="1" applyFill="1" applyBorder="1" applyAlignment="1" applyProtection="1">
      <alignment horizontal="center" vertical="center"/>
      <protection/>
    </xf>
    <xf numFmtId="169" fontId="12" fillId="0" borderId="33" xfId="0" applyNumberFormat="1" applyFont="1" applyBorder="1" applyAlignment="1" applyProtection="1">
      <alignment/>
      <protection/>
    </xf>
    <xf numFmtId="169" fontId="14" fillId="0" borderId="24" xfId="0" applyNumberFormat="1" applyFont="1" applyBorder="1" applyAlignment="1" applyProtection="1">
      <alignment horizontal="center" vertical="center" wrapText="1"/>
      <protection/>
    </xf>
    <xf numFmtId="169" fontId="14" fillId="0" borderId="12" xfId="0" applyNumberFormat="1" applyFont="1" applyBorder="1" applyAlignment="1" applyProtection="1">
      <alignment horizontal="center" vertical="center" wrapText="1"/>
      <protection/>
    </xf>
    <xf numFmtId="169" fontId="10" fillId="0" borderId="36" xfId="57" applyNumberFormat="1" applyFont="1" applyFill="1" applyBorder="1" applyAlignment="1" applyProtection="1">
      <alignment horizontal="center" vertical="center"/>
      <protection/>
    </xf>
    <xf numFmtId="169" fontId="10" fillId="0" borderId="37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15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165" fontId="7" fillId="0" borderId="41" xfId="0" applyNumberFormat="1" applyFont="1" applyFill="1" applyBorder="1" applyAlignment="1" applyProtection="1" quotePrefix="1">
      <alignment horizontal="center" vertical="top"/>
      <protection/>
    </xf>
    <xf numFmtId="165" fontId="7" fillId="0" borderId="42" xfId="0" applyNumberFormat="1" applyFont="1" applyFill="1" applyBorder="1" applyAlignment="1" applyProtection="1" quotePrefix="1">
      <alignment horizontal="center" vertical="top"/>
      <protection/>
    </xf>
    <xf numFmtId="165" fontId="7" fillId="0" borderId="43" xfId="0" applyNumberFormat="1" applyFont="1" applyFill="1" applyBorder="1" applyAlignment="1" applyProtection="1" quotePrefix="1">
      <alignment horizontal="center" vertical="top"/>
      <protection/>
    </xf>
    <xf numFmtId="17" fontId="7" fillId="0" borderId="12" xfId="0" applyNumberFormat="1" applyFont="1" applyFill="1" applyBorder="1" applyAlignment="1" applyProtection="1" quotePrefix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7" fillId="0" borderId="29" xfId="0" applyFont="1" applyBorder="1" applyAlignment="1" applyProtection="1">
      <alignment horizontal="center" vertical="top" wrapText="1"/>
      <protection/>
    </xf>
    <xf numFmtId="0" fontId="8" fillId="0" borderId="12" xfId="0" applyFont="1" applyBorder="1" applyAlignment="1" applyProtection="1">
      <alignment horizontal="center" vertical="top" wrapText="1"/>
      <protection/>
    </xf>
    <xf numFmtId="0" fontId="7" fillId="0" borderId="30" xfId="0" applyFont="1" applyBorder="1" applyAlignment="1" applyProtection="1">
      <alignment horizontal="center" vertical="top"/>
      <protection/>
    </xf>
    <xf numFmtId="0" fontId="7" fillId="0" borderId="31" xfId="0" applyFont="1" applyBorder="1" applyAlignment="1" applyProtection="1">
      <alignment horizontal="center" vertical="top" wrapText="1"/>
      <protection/>
    </xf>
    <xf numFmtId="0" fontId="7" fillId="0" borderId="3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GridLines="0" tabSelected="1" zoomScalePageLayoutView="0" workbookViewId="0" topLeftCell="A1">
      <selection activeCell="B3" sqref="B3:P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101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99</v>
      </c>
      <c r="D6" s="9" t="s">
        <v>100</v>
      </c>
      <c r="E6" s="10" t="s">
        <v>4</v>
      </c>
      <c r="F6" s="11" t="s">
        <v>99</v>
      </c>
      <c r="G6" s="12" t="s">
        <v>100</v>
      </c>
      <c r="H6" s="13" t="s">
        <v>4</v>
      </c>
      <c r="I6" s="14" t="s">
        <v>100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15381334286</v>
      </c>
      <c r="D8" s="63">
        <v>15571534323</v>
      </c>
      <c r="E8" s="64">
        <f>$D8-$C8</f>
        <v>190200037</v>
      </c>
      <c r="F8" s="62">
        <v>16358357960</v>
      </c>
      <c r="G8" s="63">
        <v>16338630163</v>
      </c>
      <c r="H8" s="64">
        <f>$G8-$F8</f>
        <v>-19727797</v>
      </c>
      <c r="I8" s="64">
        <v>17151763139</v>
      </c>
      <c r="J8" s="29">
        <f>IF(($C8=0),0,(($E8/$C8)*100))</f>
        <v>1.2365639642402089</v>
      </c>
      <c r="K8" s="30">
        <f>IF(($F8=0),0,(($H8/$F8)*100))</f>
        <v>-0.12059766052460194</v>
      </c>
      <c r="L8" s="83">
        <v>-715377766</v>
      </c>
      <c r="M8" s="84">
        <v>-484739079</v>
      </c>
      <c r="N8" s="31">
        <f>IF(($L8=0),0,(($E8/$L8)*100))</f>
        <v>-26.58735650445138</v>
      </c>
      <c r="O8" s="30">
        <f>IF(($M8=0),0,(($H8/$M8)*100))</f>
        <v>4.069776474530951</v>
      </c>
      <c r="P8" s="5"/>
      <c r="Q8" s="32"/>
    </row>
    <row r="9" spans="1:17" ht="12.75">
      <c r="A9" s="2" t="s">
        <v>16</v>
      </c>
      <c r="B9" s="28" t="s">
        <v>19</v>
      </c>
      <c r="C9" s="62">
        <v>37210172699</v>
      </c>
      <c r="D9" s="63">
        <v>36883578392</v>
      </c>
      <c r="E9" s="64">
        <f>$D9-$C9</f>
        <v>-326594307</v>
      </c>
      <c r="F9" s="62">
        <v>40147610272</v>
      </c>
      <c r="G9" s="63">
        <v>40199068981</v>
      </c>
      <c r="H9" s="64">
        <f>$G9-$F9</f>
        <v>51458709</v>
      </c>
      <c r="I9" s="64">
        <v>42143805991</v>
      </c>
      <c r="J9" s="29">
        <f>IF(($C9=0),0,(($E9/$C9)*100))</f>
        <v>-0.8777016694920554</v>
      </c>
      <c r="K9" s="30">
        <f>IF(($F9=0),0,(($H9/$F9)*100))</f>
        <v>0.12817377834288848</v>
      </c>
      <c r="L9" s="83">
        <v>-715377766</v>
      </c>
      <c r="M9" s="84">
        <v>-484739079</v>
      </c>
      <c r="N9" s="31">
        <f>IF(($L9=0),0,(($E9/$L9)*100))</f>
        <v>45.65340474951245</v>
      </c>
      <c r="O9" s="30">
        <f>IF(($M9=0),0,(($H9/$M9)*100))</f>
        <v>-10.615754171534414</v>
      </c>
      <c r="P9" s="5"/>
      <c r="Q9" s="32"/>
    </row>
    <row r="10" spans="1:17" ht="12.75">
      <c r="A10" s="2" t="s">
        <v>16</v>
      </c>
      <c r="B10" s="28" t="s">
        <v>20</v>
      </c>
      <c r="C10" s="62">
        <v>25409833476</v>
      </c>
      <c r="D10" s="63">
        <v>24830849980</v>
      </c>
      <c r="E10" s="64">
        <f aca="true" t="shared" si="0" ref="E10:E33">$D10-$C10</f>
        <v>-578983496</v>
      </c>
      <c r="F10" s="62">
        <v>27152303024</v>
      </c>
      <c r="G10" s="63">
        <v>26635833033</v>
      </c>
      <c r="H10" s="64">
        <f aca="true" t="shared" si="1" ref="H10:H33">$G10-$F10</f>
        <v>-516469991</v>
      </c>
      <c r="I10" s="64">
        <v>25775198619</v>
      </c>
      <c r="J10" s="29">
        <f aca="true" t="shared" si="2" ref="J10:J33">IF(($C10=0),0,(($E10/$C10)*100))</f>
        <v>-2.2785804422797944</v>
      </c>
      <c r="K10" s="30">
        <f aca="true" t="shared" si="3" ref="K10:K33">IF(($F10=0),0,(($H10/$F10)*100))</f>
        <v>-1.90212222714033</v>
      </c>
      <c r="L10" s="83">
        <v>-715377766</v>
      </c>
      <c r="M10" s="84">
        <v>-484739079</v>
      </c>
      <c r="N10" s="31">
        <f aca="true" t="shared" si="4" ref="N10:N33">IF(($L10=0),0,(($E10/$L10)*100))</f>
        <v>80.93395175493893</v>
      </c>
      <c r="O10" s="30">
        <f aca="true" t="shared" si="5" ref="O10:O33">IF(($M10=0),0,(($H10/$M10)*100))</f>
        <v>106.54597769700347</v>
      </c>
      <c r="P10" s="5"/>
      <c r="Q10" s="32"/>
    </row>
    <row r="11" spans="1:17" ht="16.5">
      <c r="A11" s="6" t="s">
        <v>16</v>
      </c>
      <c r="B11" s="33" t="s">
        <v>21</v>
      </c>
      <c r="C11" s="65">
        <v>78001340461</v>
      </c>
      <c r="D11" s="66">
        <v>77285962695</v>
      </c>
      <c r="E11" s="67">
        <f t="shared" si="0"/>
        <v>-715377766</v>
      </c>
      <c r="F11" s="65">
        <v>83658271256</v>
      </c>
      <c r="G11" s="66">
        <v>83173532177</v>
      </c>
      <c r="H11" s="67">
        <f t="shared" si="1"/>
        <v>-484739079</v>
      </c>
      <c r="I11" s="67">
        <v>85070767749</v>
      </c>
      <c r="J11" s="34">
        <f t="shared" si="2"/>
        <v>-0.9171352207180116</v>
      </c>
      <c r="K11" s="35">
        <f t="shared" si="3"/>
        <v>-0.5794275589519002</v>
      </c>
      <c r="L11" s="85">
        <v>-715377766</v>
      </c>
      <c r="M11" s="86">
        <v>-484739079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22161913681</v>
      </c>
      <c r="D13" s="63">
        <v>22761450990</v>
      </c>
      <c r="E13" s="64">
        <f t="shared" si="0"/>
        <v>599537309</v>
      </c>
      <c r="F13" s="62">
        <v>23643261890</v>
      </c>
      <c r="G13" s="63">
        <v>24350669068</v>
      </c>
      <c r="H13" s="64">
        <f t="shared" si="1"/>
        <v>707407178</v>
      </c>
      <c r="I13" s="64">
        <v>24819636688</v>
      </c>
      <c r="J13" s="29">
        <f t="shared" si="2"/>
        <v>2.7052596523467165</v>
      </c>
      <c r="K13" s="30">
        <f t="shared" si="3"/>
        <v>2.9920033085587074</v>
      </c>
      <c r="L13" s="83">
        <v>458880823</v>
      </c>
      <c r="M13" s="84">
        <v>1309590563</v>
      </c>
      <c r="N13" s="31">
        <f t="shared" si="4"/>
        <v>130.6520732508362</v>
      </c>
      <c r="O13" s="30">
        <f t="shared" si="5"/>
        <v>54.017430942651046</v>
      </c>
      <c r="P13" s="5"/>
      <c r="Q13" s="32"/>
    </row>
    <row r="14" spans="1:17" ht="12.75">
      <c r="A14" s="2" t="s">
        <v>16</v>
      </c>
      <c r="B14" s="28" t="s">
        <v>24</v>
      </c>
      <c r="C14" s="62">
        <v>4347290652</v>
      </c>
      <c r="D14" s="63">
        <v>3279801171</v>
      </c>
      <c r="E14" s="64">
        <f t="shared" si="0"/>
        <v>-1067489481</v>
      </c>
      <c r="F14" s="62">
        <v>4694985860</v>
      </c>
      <c r="G14" s="63">
        <v>3600014006</v>
      </c>
      <c r="H14" s="64">
        <f t="shared" si="1"/>
        <v>-1094971854</v>
      </c>
      <c r="I14" s="64">
        <v>3619075750</v>
      </c>
      <c r="J14" s="29">
        <f t="shared" si="2"/>
        <v>-24.555282046966294</v>
      </c>
      <c r="K14" s="30">
        <f t="shared" si="3"/>
        <v>-23.322154456925244</v>
      </c>
      <c r="L14" s="83">
        <v>458880823</v>
      </c>
      <c r="M14" s="84">
        <v>1309590563</v>
      </c>
      <c r="N14" s="31">
        <f t="shared" si="4"/>
        <v>-232.62891528591948</v>
      </c>
      <c r="O14" s="30">
        <f t="shared" si="5"/>
        <v>-83.61177034535487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458880823</v>
      </c>
      <c r="M15" s="84">
        <v>1309590563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18076871071</v>
      </c>
      <c r="D16" s="63">
        <v>19274179800</v>
      </c>
      <c r="E16" s="64">
        <f t="shared" si="0"/>
        <v>1197308729</v>
      </c>
      <c r="F16" s="62">
        <v>19435926958</v>
      </c>
      <c r="G16" s="63">
        <v>20841701226</v>
      </c>
      <c r="H16" s="64">
        <f t="shared" si="1"/>
        <v>1405774268</v>
      </c>
      <c r="I16" s="64">
        <v>22519357907</v>
      </c>
      <c r="J16" s="29">
        <f t="shared" si="2"/>
        <v>6.623429045310802</v>
      </c>
      <c r="K16" s="30">
        <f t="shared" si="3"/>
        <v>7.232864535032485</v>
      </c>
      <c r="L16" s="83">
        <v>458880823</v>
      </c>
      <c r="M16" s="84">
        <v>1309590563</v>
      </c>
      <c r="N16" s="31">
        <f t="shared" si="4"/>
        <v>260.91932131145086</v>
      </c>
      <c r="O16" s="30">
        <f t="shared" si="5"/>
        <v>107.34456308081994</v>
      </c>
      <c r="P16" s="5"/>
      <c r="Q16" s="32"/>
    </row>
    <row r="17" spans="1:17" ht="12.75">
      <c r="A17" s="2" t="s">
        <v>16</v>
      </c>
      <c r="B17" s="28" t="s">
        <v>26</v>
      </c>
      <c r="C17" s="62">
        <v>32859523341</v>
      </c>
      <c r="D17" s="63">
        <v>32589047607</v>
      </c>
      <c r="E17" s="64">
        <f t="shared" si="0"/>
        <v>-270475734</v>
      </c>
      <c r="F17" s="62">
        <v>34543825716</v>
      </c>
      <c r="G17" s="63">
        <v>34835206687</v>
      </c>
      <c r="H17" s="64">
        <f t="shared" si="1"/>
        <v>291380971</v>
      </c>
      <c r="I17" s="64">
        <v>34510203538</v>
      </c>
      <c r="J17" s="41">
        <f t="shared" si="2"/>
        <v>-0.8231273813473666</v>
      </c>
      <c r="K17" s="30">
        <f t="shared" si="3"/>
        <v>0.8435110036611789</v>
      </c>
      <c r="L17" s="87">
        <v>458880823</v>
      </c>
      <c r="M17" s="84">
        <v>1309590563</v>
      </c>
      <c r="N17" s="31">
        <f t="shared" si="4"/>
        <v>-58.94247927636758</v>
      </c>
      <c r="O17" s="30">
        <f t="shared" si="5"/>
        <v>22.249776321883896</v>
      </c>
      <c r="P17" s="5"/>
      <c r="Q17" s="32"/>
    </row>
    <row r="18" spans="1:17" ht="16.5">
      <c r="A18" s="2" t="s">
        <v>16</v>
      </c>
      <c r="B18" s="33" t="s">
        <v>27</v>
      </c>
      <c r="C18" s="65">
        <v>77445598745</v>
      </c>
      <c r="D18" s="66">
        <v>77904479568</v>
      </c>
      <c r="E18" s="67">
        <f t="shared" si="0"/>
        <v>458880823</v>
      </c>
      <c r="F18" s="65">
        <v>82318000424</v>
      </c>
      <c r="G18" s="66">
        <v>83627590987</v>
      </c>
      <c r="H18" s="67">
        <f t="shared" si="1"/>
        <v>1309590563</v>
      </c>
      <c r="I18" s="67">
        <v>85468273883</v>
      </c>
      <c r="J18" s="42">
        <f t="shared" si="2"/>
        <v>0.5925202082960538</v>
      </c>
      <c r="K18" s="35">
        <f t="shared" si="3"/>
        <v>1.590892096813112</v>
      </c>
      <c r="L18" s="88">
        <v>458880823</v>
      </c>
      <c r="M18" s="86">
        <v>1309590563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555741716</v>
      </c>
      <c r="D19" s="72">
        <v>-618516873</v>
      </c>
      <c r="E19" s="73">
        <f t="shared" si="0"/>
        <v>-1174258589</v>
      </c>
      <c r="F19" s="74">
        <v>1340270832</v>
      </c>
      <c r="G19" s="75">
        <v>-454058810</v>
      </c>
      <c r="H19" s="76">
        <f t="shared" si="1"/>
        <v>-1794329642</v>
      </c>
      <c r="I19" s="76">
        <v>-397506134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1223425000</v>
      </c>
      <c r="D22" s="63">
        <v>1342614200</v>
      </c>
      <c r="E22" s="64">
        <f t="shared" si="0"/>
        <v>119189200</v>
      </c>
      <c r="F22" s="62">
        <v>1196424982</v>
      </c>
      <c r="G22" s="63">
        <v>1334976000</v>
      </c>
      <c r="H22" s="64">
        <f t="shared" si="1"/>
        <v>138551018</v>
      </c>
      <c r="I22" s="64">
        <v>1333202000</v>
      </c>
      <c r="J22" s="29">
        <f t="shared" si="2"/>
        <v>9.742256370435458</v>
      </c>
      <c r="K22" s="30">
        <f t="shared" si="3"/>
        <v>11.580418336667597</v>
      </c>
      <c r="L22" s="83">
        <v>1074088768</v>
      </c>
      <c r="M22" s="84">
        <v>796213597</v>
      </c>
      <c r="N22" s="31">
        <f t="shared" si="4"/>
        <v>11.096773707254707</v>
      </c>
      <c r="O22" s="30">
        <f t="shared" si="5"/>
        <v>17.40123737173506</v>
      </c>
      <c r="P22" s="5"/>
      <c r="Q22" s="32"/>
    </row>
    <row r="23" spans="1:17" ht="12.75">
      <c r="A23" s="6" t="s">
        <v>16</v>
      </c>
      <c r="B23" s="28" t="s">
        <v>31</v>
      </c>
      <c r="C23" s="62">
        <v>1597984887</v>
      </c>
      <c r="D23" s="63">
        <v>2514056755</v>
      </c>
      <c r="E23" s="64">
        <f t="shared" si="0"/>
        <v>916071868</v>
      </c>
      <c r="F23" s="62">
        <v>1907943858</v>
      </c>
      <c r="G23" s="63">
        <v>2181778871</v>
      </c>
      <c r="H23" s="64">
        <f t="shared" si="1"/>
        <v>273835013</v>
      </c>
      <c r="I23" s="64">
        <v>2176493518</v>
      </c>
      <c r="J23" s="29">
        <f t="shared" si="2"/>
        <v>57.32669160093252</v>
      </c>
      <c r="K23" s="30">
        <f t="shared" si="3"/>
        <v>14.352362196183657</v>
      </c>
      <c r="L23" s="83">
        <v>1074088768</v>
      </c>
      <c r="M23" s="84">
        <v>796213597</v>
      </c>
      <c r="N23" s="31">
        <f t="shared" si="4"/>
        <v>85.28828298854346</v>
      </c>
      <c r="O23" s="30">
        <f t="shared" si="5"/>
        <v>34.39215482274664</v>
      </c>
      <c r="P23" s="5"/>
      <c r="Q23" s="32"/>
    </row>
    <row r="24" spans="1:17" ht="12.75">
      <c r="A24" s="6" t="s">
        <v>16</v>
      </c>
      <c r="B24" s="28" t="s">
        <v>32</v>
      </c>
      <c r="C24" s="62">
        <v>8157779743</v>
      </c>
      <c r="D24" s="63">
        <v>8196607443</v>
      </c>
      <c r="E24" s="64">
        <f t="shared" si="0"/>
        <v>38827700</v>
      </c>
      <c r="F24" s="62">
        <v>8498751273</v>
      </c>
      <c r="G24" s="63">
        <v>8882578839</v>
      </c>
      <c r="H24" s="64">
        <f t="shared" si="1"/>
        <v>383827566</v>
      </c>
      <c r="I24" s="64">
        <v>8726850049</v>
      </c>
      <c r="J24" s="29">
        <f t="shared" si="2"/>
        <v>0.47595916074244515</v>
      </c>
      <c r="K24" s="30">
        <f t="shared" si="3"/>
        <v>4.516281906253641</v>
      </c>
      <c r="L24" s="83">
        <v>1074088768</v>
      </c>
      <c r="M24" s="84">
        <v>796213597</v>
      </c>
      <c r="N24" s="31">
        <f t="shared" si="4"/>
        <v>3.614943304201837</v>
      </c>
      <c r="O24" s="30">
        <f t="shared" si="5"/>
        <v>48.206607805518296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1074088768</v>
      </c>
      <c r="M25" s="84">
        <v>796213597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10979189630</v>
      </c>
      <c r="D26" s="66">
        <v>12053278398</v>
      </c>
      <c r="E26" s="67">
        <f t="shared" si="0"/>
        <v>1074088768</v>
      </c>
      <c r="F26" s="65">
        <v>11603120113</v>
      </c>
      <c r="G26" s="66">
        <v>12399333710</v>
      </c>
      <c r="H26" s="67">
        <f t="shared" si="1"/>
        <v>796213597</v>
      </c>
      <c r="I26" s="67">
        <v>12236545567</v>
      </c>
      <c r="J26" s="42">
        <f t="shared" si="2"/>
        <v>9.782951239544262</v>
      </c>
      <c r="K26" s="35">
        <f t="shared" si="3"/>
        <v>6.862064593366844</v>
      </c>
      <c r="L26" s="88">
        <v>1074088768</v>
      </c>
      <c r="M26" s="86">
        <v>796213597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2859128010</v>
      </c>
      <c r="D28" s="63">
        <v>3151986890</v>
      </c>
      <c r="E28" s="64">
        <f t="shared" si="0"/>
        <v>292858880</v>
      </c>
      <c r="F28" s="62">
        <v>3042288992</v>
      </c>
      <c r="G28" s="63">
        <v>3572641330</v>
      </c>
      <c r="H28" s="64">
        <f t="shared" si="1"/>
        <v>530352338</v>
      </c>
      <c r="I28" s="64">
        <v>3327327413</v>
      </c>
      <c r="J28" s="29">
        <f t="shared" si="2"/>
        <v>10.242943966681645</v>
      </c>
      <c r="K28" s="30">
        <f t="shared" si="3"/>
        <v>17.4326745221974</v>
      </c>
      <c r="L28" s="83">
        <v>755501103</v>
      </c>
      <c r="M28" s="84">
        <v>475627011</v>
      </c>
      <c r="N28" s="31">
        <f t="shared" si="4"/>
        <v>38.76352778799318</v>
      </c>
      <c r="O28" s="30">
        <f t="shared" si="5"/>
        <v>111.50593337517579</v>
      </c>
      <c r="P28" s="5"/>
      <c r="Q28" s="32"/>
    </row>
    <row r="29" spans="1:17" ht="12.75">
      <c r="A29" s="6" t="s">
        <v>16</v>
      </c>
      <c r="B29" s="28" t="s">
        <v>36</v>
      </c>
      <c r="C29" s="62">
        <v>1005088440</v>
      </c>
      <c r="D29" s="63">
        <v>909221305</v>
      </c>
      <c r="E29" s="64">
        <f t="shared" si="0"/>
        <v>-95867135</v>
      </c>
      <c r="F29" s="62">
        <v>1040273125</v>
      </c>
      <c r="G29" s="63">
        <v>958766074</v>
      </c>
      <c r="H29" s="64">
        <f t="shared" si="1"/>
        <v>-81507051</v>
      </c>
      <c r="I29" s="64">
        <v>975340417</v>
      </c>
      <c r="J29" s="29">
        <f t="shared" si="2"/>
        <v>-9.538179048203958</v>
      </c>
      <c r="K29" s="30">
        <f t="shared" si="3"/>
        <v>-7.8351587714043855</v>
      </c>
      <c r="L29" s="83">
        <v>755501103</v>
      </c>
      <c r="M29" s="84">
        <v>475627011</v>
      </c>
      <c r="N29" s="31">
        <f t="shared" si="4"/>
        <v>-12.68921178530695</v>
      </c>
      <c r="O29" s="30">
        <f t="shared" si="5"/>
        <v>-17.136758240166476</v>
      </c>
      <c r="P29" s="5"/>
      <c r="Q29" s="32"/>
    </row>
    <row r="30" spans="1:17" ht="12.75">
      <c r="A30" s="6" t="s">
        <v>16</v>
      </c>
      <c r="B30" s="28" t="s">
        <v>37</v>
      </c>
      <c r="C30" s="62">
        <v>861871482</v>
      </c>
      <c r="D30" s="63">
        <v>723367105</v>
      </c>
      <c r="E30" s="64">
        <f t="shared" si="0"/>
        <v>-138504377</v>
      </c>
      <c r="F30" s="62">
        <v>938128438</v>
      </c>
      <c r="G30" s="63">
        <v>681350004</v>
      </c>
      <c r="H30" s="64">
        <f t="shared" si="1"/>
        <v>-256778434</v>
      </c>
      <c r="I30" s="64">
        <v>742925501</v>
      </c>
      <c r="J30" s="29">
        <f t="shared" si="2"/>
        <v>-16.070189105061957</v>
      </c>
      <c r="K30" s="30">
        <f t="shared" si="3"/>
        <v>-27.371351682657334</v>
      </c>
      <c r="L30" s="83">
        <v>755501103</v>
      </c>
      <c r="M30" s="84">
        <v>475627011</v>
      </c>
      <c r="N30" s="31">
        <f t="shared" si="4"/>
        <v>-18.332782897340124</v>
      </c>
      <c r="O30" s="30">
        <f t="shared" si="5"/>
        <v>-53.98735312784832</v>
      </c>
      <c r="P30" s="5"/>
      <c r="Q30" s="32"/>
    </row>
    <row r="31" spans="1:17" ht="12.75">
      <c r="A31" s="6" t="s">
        <v>16</v>
      </c>
      <c r="B31" s="28" t="s">
        <v>38</v>
      </c>
      <c r="C31" s="62">
        <v>2986133995</v>
      </c>
      <c r="D31" s="63">
        <v>3072364911</v>
      </c>
      <c r="E31" s="64">
        <f t="shared" si="0"/>
        <v>86230916</v>
      </c>
      <c r="F31" s="62">
        <v>3106308244</v>
      </c>
      <c r="G31" s="63">
        <v>3182537902</v>
      </c>
      <c r="H31" s="64">
        <f t="shared" si="1"/>
        <v>76229658</v>
      </c>
      <c r="I31" s="64">
        <v>3305549998</v>
      </c>
      <c r="J31" s="29">
        <f t="shared" si="2"/>
        <v>2.887710871125862</v>
      </c>
      <c r="K31" s="30">
        <f t="shared" si="3"/>
        <v>2.4540274825346664</v>
      </c>
      <c r="L31" s="83">
        <v>755501103</v>
      </c>
      <c r="M31" s="84">
        <v>475627011</v>
      </c>
      <c r="N31" s="31">
        <f t="shared" si="4"/>
        <v>11.413737935998752</v>
      </c>
      <c r="O31" s="30">
        <f t="shared" si="5"/>
        <v>16.0271927869967</v>
      </c>
      <c r="P31" s="5"/>
      <c r="Q31" s="32"/>
    </row>
    <row r="32" spans="1:17" ht="12.75">
      <c r="A32" s="6" t="s">
        <v>16</v>
      </c>
      <c r="B32" s="28" t="s">
        <v>39</v>
      </c>
      <c r="C32" s="62">
        <v>3586184884</v>
      </c>
      <c r="D32" s="63">
        <v>4196967703</v>
      </c>
      <c r="E32" s="64">
        <f t="shared" si="0"/>
        <v>610782819</v>
      </c>
      <c r="F32" s="62">
        <v>3797271173</v>
      </c>
      <c r="G32" s="63">
        <v>4004601673</v>
      </c>
      <c r="H32" s="64">
        <f t="shared" si="1"/>
        <v>207330500</v>
      </c>
      <c r="I32" s="64">
        <v>3885991138</v>
      </c>
      <c r="J32" s="29">
        <f t="shared" si="2"/>
        <v>17.03154853295623</v>
      </c>
      <c r="K32" s="30">
        <f t="shared" si="3"/>
        <v>5.459986673435292</v>
      </c>
      <c r="L32" s="83">
        <v>755501103</v>
      </c>
      <c r="M32" s="84">
        <v>475627011</v>
      </c>
      <c r="N32" s="31">
        <f t="shared" si="4"/>
        <v>80.84472895865514</v>
      </c>
      <c r="O32" s="30">
        <f t="shared" si="5"/>
        <v>43.590985205842316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11298406811</v>
      </c>
      <c r="D33" s="81">
        <v>12053907914</v>
      </c>
      <c r="E33" s="82">
        <f t="shared" si="0"/>
        <v>755501103</v>
      </c>
      <c r="F33" s="80">
        <v>11924269972</v>
      </c>
      <c r="G33" s="81">
        <v>12399896983</v>
      </c>
      <c r="H33" s="82">
        <f t="shared" si="1"/>
        <v>475627011</v>
      </c>
      <c r="I33" s="82">
        <v>12237134467</v>
      </c>
      <c r="J33" s="57">
        <f t="shared" si="2"/>
        <v>6.686793241189128</v>
      </c>
      <c r="K33" s="58">
        <f t="shared" si="3"/>
        <v>3.9887306486421776</v>
      </c>
      <c r="L33" s="95">
        <v>755501103</v>
      </c>
      <c r="M33" s="96">
        <v>475627011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18900630</v>
      </c>
      <c r="D8" s="63">
        <v>18634449</v>
      </c>
      <c r="E8" s="64">
        <f>$D8-$C8</f>
        <v>-266181</v>
      </c>
      <c r="F8" s="62">
        <v>19770058</v>
      </c>
      <c r="G8" s="63">
        <v>19417300</v>
      </c>
      <c r="H8" s="64">
        <f>$G8-$F8</f>
        <v>-352758</v>
      </c>
      <c r="I8" s="64">
        <v>20269460</v>
      </c>
      <c r="J8" s="29">
        <f>IF(($C8=0),0,(($E8/$C8)*100))</f>
        <v>-1.4083181354272318</v>
      </c>
      <c r="K8" s="30">
        <f>IF(($F8=0),0,(($H8/$F8)*100))</f>
        <v>-1.7843043252579227</v>
      </c>
      <c r="L8" s="83">
        <v>-12501776</v>
      </c>
      <c r="M8" s="84">
        <v>-15716015</v>
      </c>
      <c r="N8" s="31">
        <f>IF(($L8=0),0,(($E8/$L8)*100))</f>
        <v>2.1291454910086376</v>
      </c>
      <c r="O8" s="30">
        <f>IF(($M8=0),0,(($H8/$M8)*100))</f>
        <v>2.244576630908026</v>
      </c>
      <c r="P8" s="5"/>
      <c r="Q8" s="32"/>
    </row>
    <row r="9" spans="1:17" ht="12.75">
      <c r="A9" s="2" t="s">
        <v>16</v>
      </c>
      <c r="B9" s="28" t="s">
        <v>19</v>
      </c>
      <c r="C9" s="62">
        <v>94958617</v>
      </c>
      <c r="D9" s="63">
        <v>84807244</v>
      </c>
      <c r="E9" s="64">
        <f>$D9-$C9</f>
        <v>-10151373</v>
      </c>
      <c r="F9" s="62">
        <v>100793955</v>
      </c>
      <c r="G9" s="63">
        <v>88530994</v>
      </c>
      <c r="H9" s="64">
        <f>$G9-$F9</f>
        <v>-12262961</v>
      </c>
      <c r="I9" s="64">
        <v>92256997</v>
      </c>
      <c r="J9" s="29">
        <f>IF(($C9=0),0,(($E9/$C9)*100))</f>
        <v>-10.690312602172797</v>
      </c>
      <c r="K9" s="30">
        <f>IF(($F9=0),0,(($H9/$F9)*100))</f>
        <v>-12.166365532536153</v>
      </c>
      <c r="L9" s="83">
        <v>-12501776</v>
      </c>
      <c r="M9" s="84">
        <v>-15716015</v>
      </c>
      <c r="N9" s="31">
        <f>IF(($L9=0),0,(($E9/$L9)*100))</f>
        <v>81.1994471825443</v>
      </c>
      <c r="O9" s="30">
        <f>IF(($M9=0),0,(($H9/$M9)*100))</f>
        <v>78.02843787054161</v>
      </c>
      <c r="P9" s="5"/>
      <c r="Q9" s="32"/>
    </row>
    <row r="10" spans="1:17" ht="12.75">
      <c r="A10" s="2" t="s">
        <v>16</v>
      </c>
      <c r="B10" s="28" t="s">
        <v>20</v>
      </c>
      <c r="C10" s="62">
        <v>68245185</v>
      </c>
      <c r="D10" s="63">
        <v>66160963</v>
      </c>
      <c r="E10" s="64">
        <f aca="true" t="shared" si="0" ref="E10:E33">$D10-$C10</f>
        <v>-2084222</v>
      </c>
      <c r="F10" s="62">
        <v>70707235</v>
      </c>
      <c r="G10" s="63">
        <v>67606939</v>
      </c>
      <c r="H10" s="64">
        <f aca="true" t="shared" si="1" ref="H10:H33">$G10-$F10</f>
        <v>-3100296</v>
      </c>
      <c r="I10" s="64">
        <v>67580815</v>
      </c>
      <c r="J10" s="29">
        <f aca="true" t="shared" si="2" ref="J10:J33">IF(($C10=0),0,(($E10/$C10)*100))</f>
        <v>-3.0540205876795556</v>
      </c>
      <c r="K10" s="30">
        <f aca="true" t="shared" si="3" ref="K10:K33">IF(($F10=0),0,(($H10/$F10)*100))</f>
        <v>-4.384694154707082</v>
      </c>
      <c r="L10" s="83">
        <v>-12501776</v>
      </c>
      <c r="M10" s="84">
        <v>-15716015</v>
      </c>
      <c r="N10" s="31">
        <f aca="true" t="shared" si="4" ref="N10:N33">IF(($L10=0),0,(($E10/$L10)*100))</f>
        <v>16.671407326447056</v>
      </c>
      <c r="O10" s="30">
        <f aca="true" t="shared" si="5" ref="O10:O33">IF(($M10=0),0,(($H10/$M10)*100))</f>
        <v>19.726985498550363</v>
      </c>
      <c r="P10" s="5"/>
      <c r="Q10" s="32"/>
    </row>
    <row r="11" spans="1:17" ht="16.5">
      <c r="A11" s="6" t="s">
        <v>16</v>
      </c>
      <c r="B11" s="33" t="s">
        <v>21</v>
      </c>
      <c r="C11" s="65">
        <v>182104432</v>
      </c>
      <c r="D11" s="66">
        <v>169602656</v>
      </c>
      <c r="E11" s="67">
        <f t="shared" si="0"/>
        <v>-12501776</v>
      </c>
      <c r="F11" s="65">
        <v>191271248</v>
      </c>
      <c r="G11" s="66">
        <v>175555233</v>
      </c>
      <c r="H11" s="67">
        <f t="shared" si="1"/>
        <v>-15716015</v>
      </c>
      <c r="I11" s="67">
        <v>180107272</v>
      </c>
      <c r="J11" s="34">
        <f t="shared" si="2"/>
        <v>-6.865168443566491</v>
      </c>
      <c r="K11" s="35">
        <f t="shared" si="3"/>
        <v>-8.216611312119424</v>
      </c>
      <c r="L11" s="85">
        <v>-12501776</v>
      </c>
      <c r="M11" s="86">
        <v>-15716015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46463658</v>
      </c>
      <c r="D13" s="63">
        <v>51393005</v>
      </c>
      <c r="E13" s="64">
        <f t="shared" si="0"/>
        <v>4929347</v>
      </c>
      <c r="F13" s="62">
        <v>48599381</v>
      </c>
      <c r="G13" s="63">
        <v>53553096</v>
      </c>
      <c r="H13" s="64">
        <f t="shared" si="1"/>
        <v>4953715</v>
      </c>
      <c r="I13" s="64">
        <v>55908749</v>
      </c>
      <c r="J13" s="29">
        <f t="shared" si="2"/>
        <v>10.609037712872285</v>
      </c>
      <c r="K13" s="30">
        <f t="shared" si="3"/>
        <v>10.192959042009198</v>
      </c>
      <c r="L13" s="83">
        <v>-88242</v>
      </c>
      <c r="M13" s="84">
        <v>-7917016</v>
      </c>
      <c r="N13" s="31">
        <f t="shared" si="4"/>
        <v>-5586.16871784411</v>
      </c>
      <c r="O13" s="30">
        <f t="shared" si="5"/>
        <v>-62.57048110045502</v>
      </c>
      <c r="P13" s="5"/>
      <c r="Q13" s="32"/>
    </row>
    <row r="14" spans="1:17" ht="12.75">
      <c r="A14" s="2" t="s">
        <v>16</v>
      </c>
      <c r="B14" s="28" t="s">
        <v>24</v>
      </c>
      <c r="C14" s="62">
        <v>7740423</v>
      </c>
      <c r="D14" s="63">
        <v>0</v>
      </c>
      <c r="E14" s="64">
        <f t="shared" si="0"/>
        <v>-7740423</v>
      </c>
      <c r="F14" s="62">
        <v>12761642</v>
      </c>
      <c r="G14" s="63">
        <v>0</v>
      </c>
      <c r="H14" s="64">
        <f t="shared" si="1"/>
        <v>-12761642</v>
      </c>
      <c r="I14" s="64">
        <v>0</v>
      </c>
      <c r="J14" s="29">
        <f t="shared" si="2"/>
        <v>-100</v>
      </c>
      <c r="K14" s="30">
        <f t="shared" si="3"/>
        <v>-100</v>
      </c>
      <c r="L14" s="83">
        <v>-88242</v>
      </c>
      <c r="M14" s="84">
        <v>-7917016</v>
      </c>
      <c r="N14" s="31">
        <f t="shared" si="4"/>
        <v>8771.81274223159</v>
      </c>
      <c r="O14" s="30">
        <f t="shared" si="5"/>
        <v>161.19257558655937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-88242</v>
      </c>
      <c r="M15" s="84">
        <v>-7917016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75023613</v>
      </c>
      <c r="D16" s="63">
        <v>77849000</v>
      </c>
      <c r="E16" s="64">
        <f t="shared" si="0"/>
        <v>2825387</v>
      </c>
      <c r="F16" s="62">
        <v>78474699</v>
      </c>
      <c r="G16" s="63">
        <v>81119000</v>
      </c>
      <c r="H16" s="64">
        <f t="shared" si="1"/>
        <v>2644301</v>
      </c>
      <c r="I16" s="64">
        <v>84688000</v>
      </c>
      <c r="J16" s="29">
        <f t="shared" si="2"/>
        <v>3.7659969801774276</v>
      </c>
      <c r="K16" s="30">
        <f t="shared" si="3"/>
        <v>3.3696223543335924</v>
      </c>
      <c r="L16" s="83">
        <v>-88242</v>
      </c>
      <c r="M16" s="84">
        <v>-7917016</v>
      </c>
      <c r="N16" s="31">
        <f t="shared" si="4"/>
        <v>-3201.8619251603545</v>
      </c>
      <c r="O16" s="30">
        <f t="shared" si="5"/>
        <v>-33.40022301331714</v>
      </c>
      <c r="P16" s="5"/>
      <c r="Q16" s="32"/>
    </row>
    <row r="17" spans="1:17" ht="12.75">
      <c r="A17" s="2" t="s">
        <v>16</v>
      </c>
      <c r="B17" s="28" t="s">
        <v>26</v>
      </c>
      <c r="C17" s="62">
        <v>39614861</v>
      </c>
      <c r="D17" s="63">
        <v>39512308</v>
      </c>
      <c r="E17" s="64">
        <f t="shared" si="0"/>
        <v>-102553</v>
      </c>
      <c r="F17" s="62">
        <v>42737600</v>
      </c>
      <c r="G17" s="63">
        <v>39984210</v>
      </c>
      <c r="H17" s="64">
        <f t="shared" si="1"/>
        <v>-2753390</v>
      </c>
      <c r="I17" s="64">
        <v>40641200</v>
      </c>
      <c r="J17" s="41">
        <f t="shared" si="2"/>
        <v>-0.25887507216041983</v>
      </c>
      <c r="K17" s="30">
        <f t="shared" si="3"/>
        <v>-6.442547077982853</v>
      </c>
      <c r="L17" s="87">
        <v>-88242</v>
      </c>
      <c r="M17" s="84">
        <v>-7917016</v>
      </c>
      <c r="N17" s="31">
        <f t="shared" si="4"/>
        <v>116.2179007728746</v>
      </c>
      <c r="O17" s="30">
        <f t="shared" si="5"/>
        <v>34.77812852721278</v>
      </c>
      <c r="P17" s="5"/>
      <c r="Q17" s="32"/>
    </row>
    <row r="18" spans="1:17" ht="16.5">
      <c r="A18" s="2" t="s">
        <v>16</v>
      </c>
      <c r="B18" s="33" t="s">
        <v>27</v>
      </c>
      <c r="C18" s="65">
        <v>168842555</v>
      </c>
      <c r="D18" s="66">
        <v>168754313</v>
      </c>
      <c r="E18" s="67">
        <f t="shared" si="0"/>
        <v>-88242</v>
      </c>
      <c r="F18" s="65">
        <v>182573322</v>
      </c>
      <c r="G18" s="66">
        <v>174656306</v>
      </c>
      <c r="H18" s="67">
        <f t="shared" si="1"/>
        <v>-7917016</v>
      </c>
      <c r="I18" s="67">
        <v>181237949</v>
      </c>
      <c r="J18" s="42">
        <f t="shared" si="2"/>
        <v>-0.052262890714962235</v>
      </c>
      <c r="K18" s="35">
        <f t="shared" si="3"/>
        <v>-4.336348768414259</v>
      </c>
      <c r="L18" s="88">
        <v>-88242</v>
      </c>
      <c r="M18" s="86">
        <v>-7917016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13261877</v>
      </c>
      <c r="D19" s="72">
        <v>848343</v>
      </c>
      <c r="E19" s="73">
        <f t="shared" si="0"/>
        <v>-12413534</v>
      </c>
      <c r="F19" s="74">
        <v>8697926</v>
      </c>
      <c r="G19" s="75">
        <v>898927</v>
      </c>
      <c r="H19" s="76">
        <f t="shared" si="1"/>
        <v>-7798999</v>
      </c>
      <c r="I19" s="76">
        <v>-1130677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1839850</v>
      </c>
      <c r="M22" s="84">
        <v>3458330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0</v>
      </c>
      <c r="E23" s="64">
        <f t="shared" si="0"/>
        <v>0</v>
      </c>
      <c r="F23" s="62">
        <v>0</v>
      </c>
      <c r="G23" s="63">
        <v>0</v>
      </c>
      <c r="H23" s="64">
        <f t="shared" si="1"/>
        <v>0</v>
      </c>
      <c r="I23" s="64">
        <v>0</v>
      </c>
      <c r="J23" s="29">
        <f t="shared" si="2"/>
        <v>0</v>
      </c>
      <c r="K23" s="30">
        <f t="shared" si="3"/>
        <v>0</v>
      </c>
      <c r="L23" s="83">
        <v>1839850</v>
      </c>
      <c r="M23" s="84">
        <v>3458330</v>
      </c>
      <c r="N23" s="31">
        <f t="shared" si="4"/>
        <v>0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10000000</v>
      </c>
      <c r="D24" s="63">
        <v>11839850</v>
      </c>
      <c r="E24" s="64">
        <f t="shared" si="0"/>
        <v>1839850</v>
      </c>
      <c r="F24" s="62">
        <v>9000000</v>
      </c>
      <c r="G24" s="63">
        <v>12458330</v>
      </c>
      <c r="H24" s="64">
        <f t="shared" si="1"/>
        <v>3458330</v>
      </c>
      <c r="I24" s="64">
        <v>13502700</v>
      </c>
      <c r="J24" s="29">
        <f t="shared" si="2"/>
        <v>18.398500000000002</v>
      </c>
      <c r="K24" s="30">
        <f t="shared" si="3"/>
        <v>38.425888888888885</v>
      </c>
      <c r="L24" s="83">
        <v>1839850</v>
      </c>
      <c r="M24" s="84">
        <v>3458330</v>
      </c>
      <c r="N24" s="31">
        <f t="shared" si="4"/>
        <v>100</v>
      </c>
      <c r="O24" s="30">
        <f t="shared" si="5"/>
        <v>100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1839850</v>
      </c>
      <c r="M25" s="84">
        <v>3458330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10000000</v>
      </c>
      <c r="D26" s="66">
        <v>11839850</v>
      </c>
      <c r="E26" s="67">
        <f t="shared" si="0"/>
        <v>1839850</v>
      </c>
      <c r="F26" s="65">
        <v>9000000</v>
      </c>
      <c r="G26" s="66">
        <v>12458330</v>
      </c>
      <c r="H26" s="67">
        <f t="shared" si="1"/>
        <v>3458330</v>
      </c>
      <c r="I26" s="67">
        <v>13502700</v>
      </c>
      <c r="J26" s="42">
        <f t="shared" si="2"/>
        <v>18.398500000000002</v>
      </c>
      <c r="K26" s="35">
        <f t="shared" si="3"/>
        <v>38.425888888888885</v>
      </c>
      <c r="L26" s="88">
        <v>1839850</v>
      </c>
      <c r="M26" s="86">
        <v>3458330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1777150</v>
      </c>
      <c r="M28" s="84">
        <v>6356761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10062700</v>
      </c>
      <c r="D29" s="63">
        <v>0</v>
      </c>
      <c r="E29" s="64">
        <f t="shared" si="0"/>
        <v>-10062700</v>
      </c>
      <c r="F29" s="62">
        <v>9065521</v>
      </c>
      <c r="G29" s="63">
        <v>0</v>
      </c>
      <c r="H29" s="64">
        <f t="shared" si="1"/>
        <v>-9065521</v>
      </c>
      <c r="I29" s="64">
        <v>0</v>
      </c>
      <c r="J29" s="29">
        <f t="shared" si="2"/>
        <v>-100</v>
      </c>
      <c r="K29" s="30">
        <f t="shared" si="3"/>
        <v>-100</v>
      </c>
      <c r="L29" s="83">
        <v>1777150</v>
      </c>
      <c r="M29" s="84">
        <v>6356761</v>
      </c>
      <c r="N29" s="31">
        <f t="shared" si="4"/>
        <v>-566.226823847171</v>
      </c>
      <c r="O29" s="30">
        <f t="shared" si="5"/>
        <v>-142.6122674739541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1777150</v>
      </c>
      <c r="M30" s="84">
        <v>6356761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6401076</v>
      </c>
      <c r="E31" s="64">
        <f t="shared" si="0"/>
        <v>6401076</v>
      </c>
      <c r="F31" s="62">
        <v>-2963952</v>
      </c>
      <c r="G31" s="63">
        <v>3080259</v>
      </c>
      <c r="H31" s="64">
        <f t="shared" si="1"/>
        <v>6044211</v>
      </c>
      <c r="I31" s="64">
        <v>8695628</v>
      </c>
      <c r="J31" s="29">
        <f t="shared" si="2"/>
        <v>0</v>
      </c>
      <c r="K31" s="30">
        <f t="shared" si="3"/>
        <v>-203.92405140164215</v>
      </c>
      <c r="L31" s="83">
        <v>1777150</v>
      </c>
      <c r="M31" s="84">
        <v>6356761</v>
      </c>
      <c r="N31" s="31">
        <f t="shared" si="4"/>
        <v>360.18771628731395</v>
      </c>
      <c r="O31" s="30">
        <f t="shared" si="5"/>
        <v>95.0831878058653</v>
      </c>
      <c r="P31" s="5"/>
      <c r="Q31" s="32"/>
    </row>
    <row r="32" spans="1:17" ht="12.75">
      <c r="A32" s="6" t="s">
        <v>16</v>
      </c>
      <c r="B32" s="28" t="s">
        <v>39</v>
      </c>
      <c r="C32" s="62">
        <v>0</v>
      </c>
      <c r="D32" s="63">
        <v>5438774</v>
      </c>
      <c r="E32" s="64">
        <f t="shared" si="0"/>
        <v>5438774</v>
      </c>
      <c r="F32" s="62">
        <v>0</v>
      </c>
      <c r="G32" s="63">
        <v>9378071</v>
      </c>
      <c r="H32" s="64">
        <f t="shared" si="1"/>
        <v>9378071</v>
      </c>
      <c r="I32" s="64">
        <v>4807072</v>
      </c>
      <c r="J32" s="29">
        <f t="shared" si="2"/>
        <v>0</v>
      </c>
      <c r="K32" s="30">
        <f t="shared" si="3"/>
        <v>0</v>
      </c>
      <c r="L32" s="83">
        <v>1777150</v>
      </c>
      <c r="M32" s="84">
        <v>6356761</v>
      </c>
      <c r="N32" s="31">
        <f t="shared" si="4"/>
        <v>306.0391075598571</v>
      </c>
      <c r="O32" s="30">
        <f t="shared" si="5"/>
        <v>147.52907966808883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10062700</v>
      </c>
      <c r="D33" s="81">
        <v>11839850</v>
      </c>
      <c r="E33" s="82">
        <f t="shared" si="0"/>
        <v>1777150</v>
      </c>
      <c r="F33" s="80">
        <v>6101569</v>
      </c>
      <c r="G33" s="81">
        <v>12458330</v>
      </c>
      <c r="H33" s="82">
        <f t="shared" si="1"/>
        <v>6356761</v>
      </c>
      <c r="I33" s="82">
        <v>13502700</v>
      </c>
      <c r="J33" s="57">
        <f t="shared" si="2"/>
        <v>17.66076699096664</v>
      </c>
      <c r="K33" s="58">
        <f t="shared" si="3"/>
        <v>104.18239964179705</v>
      </c>
      <c r="L33" s="95">
        <v>1777150</v>
      </c>
      <c r="M33" s="96">
        <v>6356761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7495352</v>
      </c>
      <c r="D8" s="63">
        <v>7495352</v>
      </c>
      <c r="E8" s="64">
        <f>$D8-$C8</f>
        <v>0</v>
      </c>
      <c r="F8" s="62">
        <v>7945073</v>
      </c>
      <c r="G8" s="63">
        <v>7945072</v>
      </c>
      <c r="H8" s="64">
        <f>$G8-$F8</f>
        <v>-1</v>
      </c>
      <c r="I8" s="64">
        <v>8421779</v>
      </c>
      <c r="J8" s="29">
        <f>IF(($C8=0),0,(($E8/$C8)*100))</f>
        <v>0</v>
      </c>
      <c r="K8" s="30">
        <f>IF(($F8=0),0,(($H8/$F8)*100))</f>
        <v>-1.2586416764200908E-05</v>
      </c>
      <c r="L8" s="83">
        <v>2239783</v>
      </c>
      <c r="M8" s="84">
        <v>3348715</v>
      </c>
      <c r="N8" s="31">
        <f>IF(($L8=0),0,(($E8/$L8)*100))</f>
        <v>0</v>
      </c>
      <c r="O8" s="30">
        <f>IF(($M8=0),0,(($H8/$M8)*100))</f>
        <v>-2.986220087406662E-05</v>
      </c>
      <c r="P8" s="5"/>
      <c r="Q8" s="32"/>
    </row>
    <row r="9" spans="1:17" ht="12.75">
      <c r="A9" s="2" t="s">
        <v>16</v>
      </c>
      <c r="B9" s="28" t="s">
        <v>19</v>
      </c>
      <c r="C9" s="62">
        <v>83522</v>
      </c>
      <c r="D9" s="63">
        <v>86700</v>
      </c>
      <c r="E9" s="64">
        <f>$D9-$C9</f>
        <v>3178</v>
      </c>
      <c r="F9" s="62">
        <v>88534</v>
      </c>
      <c r="G9" s="63">
        <v>91902</v>
      </c>
      <c r="H9" s="64">
        <f>$G9-$F9</f>
        <v>3368</v>
      </c>
      <c r="I9" s="64">
        <v>97416</v>
      </c>
      <c r="J9" s="29">
        <f>IF(($C9=0),0,(($E9/$C9)*100))</f>
        <v>3.804985512799023</v>
      </c>
      <c r="K9" s="30">
        <f>IF(($F9=0),0,(($H9/$F9)*100))</f>
        <v>3.804188221474236</v>
      </c>
      <c r="L9" s="83">
        <v>2239783</v>
      </c>
      <c r="M9" s="84">
        <v>3348715</v>
      </c>
      <c r="N9" s="31">
        <f>IF(($L9=0),0,(($E9/$L9)*100))</f>
        <v>0.1418887454722176</v>
      </c>
      <c r="O9" s="30">
        <f>IF(($M9=0),0,(($H9/$M9)*100))</f>
        <v>0.10057589254385638</v>
      </c>
      <c r="P9" s="5"/>
      <c r="Q9" s="32"/>
    </row>
    <row r="10" spans="1:17" ht="12.75">
      <c r="A10" s="2" t="s">
        <v>16</v>
      </c>
      <c r="B10" s="28" t="s">
        <v>20</v>
      </c>
      <c r="C10" s="62">
        <v>48473668</v>
      </c>
      <c r="D10" s="63">
        <v>50710273</v>
      </c>
      <c r="E10" s="64">
        <f aca="true" t="shared" si="0" ref="E10:E33">$D10-$C10</f>
        <v>2236605</v>
      </c>
      <c r="F10" s="62">
        <v>50760314</v>
      </c>
      <c r="G10" s="63">
        <v>54105662</v>
      </c>
      <c r="H10" s="64">
        <f aca="true" t="shared" si="1" ref="H10:H33">$G10-$F10</f>
        <v>3345348</v>
      </c>
      <c r="I10" s="64">
        <v>54424307</v>
      </c>
      <c r="J10" s="29">
        <f aca="true" t="shared" si="2" ref="J10:J33">IF(($C10=0),0,(($E10/$C10)*100))</f>
        <v>4.61406180361676</v>
      </c>
      <c r="K10" s="30">
        <f aca="true" t="shared" si="3" ref="K10:K33">IF(($F10=0),0,(($H10/$F10)*100))</f>
        <v>6.590479326034114</v>
      </c>
      <c r="L10" s="83">
        <v>2239783</v>
      </c>
      <c r="M10" s="84">
        <v>3348715</v>
      </c>
      <c r="N10" s="31">
        <f aca="true" t="shared" si="4" ref="N10:N33">IF(($L10=0),0,(($E10/$L10)*100))</f>
        <v>99.85811125452778</v>
      </c>
      <c r="O10" s="30">
        <f aca="true" t="shared" si="5" ref="O10:O33">IF(($M10=0),0,(($H10/$M10)*100))</f>
        <v>99.89945396965702</v>
      </c>
      <c r="P10" s="5"/>
      <c r="Q10" s="32"/>
    </row>
    <row r="11" spans="1:17" ht="16.5">
      <c r="A11" s="6" t="s">
        <v>16</v>
      </c>
      <c r="B11" s="33" t="s">
        <v>21</v>
      </c>
      <c r="C11" s="65">
        <v>56052542</v>
      </c>
      <c r="D11" s="66">
        <v>58292325</v>
      </c>
      <c r="E11" s="67">
        <f t="shared" si="0"/>
        <v>2239783</v>
      </c>
      <c r="F11" s="65">
        <v>58793921</v>
      </c>
      <c r="G11" s="66">
        <v>62142636</v>
      </c>
      <c r="H11" s="67">
        <f t="shared" si="1"/>
        <v>3348715</v>
      </c>
      <c r="I11" s="67">
        <v>62943502</v>
      </c>
      <c r="J11" s="34">
        <f t="shared" si="2"/>
        <v>3.995863381182605</v>
      </c>
      <c r="K11" s="35">
        <f t="shared" si="3"/>
        <v>5.695682381857131</v>
      </c>
      <c r="L11" s="85">
        <v>2239783</v>
      </c>
      <c r="M11" s="86">
        <v>3348715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31888262</v>
      </c>
      <c r="D13" s="63">
        <v>34320660</v>
      </c>
      <c r="E13" s="64">
        <f t="shared" si="0"/>
        <v>2432398</v>
      </c>
      <c r="F13" s="62">
        <v>33768894</v>
      </c>
      <c r="G13" s="63">
        <v>34497955</v>
      </c>
      <c r="H13" s="64">
        <f t="shared" si="1"/>
        <v>729061</v>
      </c>
      <c r="I13" s="64">
        <v>35756736</v>
      </c>
      <c r="J13" s="29">
        <f t="shared" si="2"/>
        <v>7.627878872796518</v>
      </c>
      <c r="K13" s="30">
        <f t="shared" si="3"/>
        <v>2.1589721001819013</v>
      </c>
      <c r="L13" s="83">
        <v>7656544</v>
      </c>
      <c r="M13" s="84">
        <v>2003602</v>
      </c>
      <c r="N13" s="31">
        <f t="shared" si="4"/>
        <v>31.76887640167679</v>
      </c>
      <c r="O13" s="30">
        <f t="shared" si="5"/>
        <v>36.387516083533555</v>
      </c>
      <c r="P13" s="5"/>
      <c r="Q13" s="32"/>
    </row>
    <row r="14" spans="1:17" ht="12.75">
      <c r="A14" s="2" t="s">
        <v>16</v>
      </c>
      <c r="B14" s="28" t="s">
        <v>24</v>
      </c>
      <c r="C14" s="62">
        <v>1648978</v>
      </c>
      <c r="D14" s="63">
        <v>1648978</v>
      </c>
      <c r="E14" s="64">
        <f t="shared" si="0"/>
        <v>0</v>
      </c>
      <c r="F14" s="62">
        <v>1747916</v>
      </c>
      <c r="G14" s="63">
        <v>2065719</v>
      </c>
      <c r="H14" s="64">
        <f t="shared" si="1"/>
        <v>317803</v>
      </c>
      <c r="I14" s="64">
        <v>2189663</v>
      </c>
      <c r="J14" s="29">
        <f t="shared" si="2"/>
        <v>0</v>
      </c>
      <c r="K14" s="30">
        <f t="shared" si="3"/>
        <v>18.181823382817022</v>
      </c>
      <c r="L14" s="83">
        <v>7656544</v>
      </c>
      <c r="M14" s="84">
        <v>2003602</v>
      </c>
      <c r="N14" s="31">
        <f t="shared" si="4"/>
        <v>0</v>
      </c>
      <c r="O14" s="30">
        <f t="shared" si="5"/>
        <v>15.861583288497416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7656544</v>
      </c>
      <c r="M15" s="84">
        <v>2003602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7656544</v>
      </c>
      <c r="M16" s="84">
        <v>2003602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27343813</v>
      </c>
      <c r="D17" s="63">
        <v>32567959</v>
      </c>
      <c r="E17" s="64">
        <f t="shared" si="0"/>
        <v>5224146</v>
      </c>
      <c r="F17" s="62">
        <v>35999985</v>
      </c>
      <c r="G17" s="63">
        <v>36956723</v>
      </c>
      <c r="H17" s="64">
        <f t="shared" si="1"/>
        <v>956738</v>
      </c>
      <c r="I17" s="64">
        <v>38942281</v>
      </c>
      <c r="J17" s="41">
        <f t="shared" si="2"/>
        <v>19.105404209720128</v>
      </c>
      <c r="K17" s="30">
        <f t="shared" si="3"/>
        <v>2.657606662891665</v>
      </c>
      <c r="L17" s="87">
        <v>7656544</v>
      </c>
      <c r="M17" s="84">
        <v>2003602</v>
      </c>
      <c r="N17" s="31">
        <f t="shared" si="4"/>
        <v>68.23112359832321</v>
      </c>
      <c r="O17" s="30">
        <f t="shared" si="5"/>
        <v>47.75090062796903</v>
      </c>
      <c r="P17" s="5"/>
      <c r="Q17" s="32"/>
    </row>
    <row r="18" spans="1:17" ht="16.5">
      <c r="A18" s="2" t="s">
        <v>16</v>
      </c>
      <c r="B18" s="33" t="s">
        <v>27</v>
      </c>
      <c r="C18" s="65">
        <v>60881053</v>
      </c>
      <c r="D18" s="66">
        <v>68537597</v>
      </c>
      <c r="E18" s="67">
        <f t="shared" si="0"/>
        <v>7656544</v>
      </c>
      <c r="F18" s="65">
        <v>71516795</v>
      </c>
      <c r="G18" s="66">
        <v>73520397</v>
      </c>
      <c r="H18" s="67">
        <f t="shared" si="1"/>
        <v>2003602</v>
      </c>
      <c r="I18" s="67">
        <v>76888680</v>
      </c>
      <c r="J18" s="42">
        <f t="shared" si="2"/>
        <v>12.576234514209208</v>
      </c>
      <c r="K18" s="35">
        <f t="shared" si="3"/>
        <v>2.801582481429712</v>
      </c>
      <c r="L18" s="88">
        <v>7656544</v>
      </c>
      <c r="M18" s="86">
        <v>2003602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-4828511</v>
      </c>
      <c r="D19" s="72">
        <v>-10245272</v>
      </c>
      <c r="E19" s="73">
        <f t="shared" si="0"/>
        <v>-5416761</v>
      </c>
      <c r="F19" s="74">
        <v>-12722874</v>
      </c>
      <c r="G19" s="75">
        <v>-11377761</v>
      </c>
      <c r="H19" s="76">
        <f t="shared" si="1"/>
        <v>1345113</v>
      </c>
      <c r="I19" s="76">
        <v>-13945178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8948459</v>
      </c>
      <c r="M22" s="84">
        <v>12691202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58300</v>
      </c>
      <c r="D23" s="63">
        <v>477000</v>
      </c>
      <c r="E23" s="64">
        <f t="shared" si="0"/>
        <v>418700</v>
      </c>
      <c r="F23" s="62">
        <v>61798</v>
      </c>
      <c r="G23" s="63">
        <v>0</v>
      </c>
      <c r="H23" s="64">
        <f t="shared" si="1"/>
        <v>-61798</v>
      </c>
      <c r="I23" s="64">
        <v>0</v>
      </c>
      <c r="J23" s="29">
        <f t="shared" si="2"/>
        <v>718.1818181818181</v>
      </c>
      <c r="K23" s="30">
        <f t="shared" si="3"/>
        <v>-100</v>
      </c>
      <c r="L23" s="83">
        <v>8948459</v>
      </c>
      <c r="M23" s="84">
        <v>12691202</v>
      </c>
      <c r="N23" s="31">
        <f t="shared" si="4"/>
        <v>4.679017918057176</v>
      </c>
      <c r="O23" s="30">
        <f t="shared" si="5"/>
        <v>-0.48693575281521795</v>
      </c>
      <c r="P23" s="5"/>
      <c r="Q23" s="32"/>
    </row>
    <row r="24" spans="1:17" ht="12.75">
      <c r="A24" s="6" t="s">
        <v>16</v>
      </c>
      <c r="B24" s="28" t="s">
        <v>32</v>
      </c>
      <c r="C24" s="62">
        <v>11680251</v>
      </c>
      <c r="D24" s="63">
        <v>20210010</v>
      </c>
      <c r="E24" s="64">
        <f t="shared" si="0"/>
        <v>8529759</v>
      </c>
      <c r="F24" s="62">
        <v>0</v>
      </c>
      <c r="G24" s="63">
        <v>12753000</v>
      </c>
      <c r="H24" s="64">
        <f t="shared" si="1"/>
        <v>12753000</v>
      </c>
      <c r="I24" s="64">
        <v>13125001</v>
      </c>
      <c r="J24" s="29">
        <f t="shared" si="2"/>
        <v>73.0271892273548</v>
      </c>
      <c r="K24" s="30">
        <f t="shared" si="3"/>
        <v>0</v>
      </c>
      <c r="L24" s="83">
        <v>8948459</v>
      </c>
      <c r="M24" s="84">
        <v>12691202</v>
      </c>
      <c r="N24" s="31">
        <f t="shared" si="4"/>
        <v>95.32098208194283</v>
      </c>
      <c r="O24" s="30">
        <f t="shared" si="5"/>
        <v>100.48693575281521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8948459</v>
      </c>
      <c r="M25" s="84">
        <v>12691202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11738551</v>
      </c>
      <c r="D26" s="66">
        <v>20687010</v>
      </c>
      <c r="E26" s="67">
        <f t="shared" si="0"/>
        <v>8948459</v>
      </c>
      <c r="F26" s="65">
        <v>61798</v>
      </c>
      <c r="G26" s="66">
        <v>12753000</v>
      </c>
      <c r="H26" s="67">
        <f t="shared" si="1"/>
        <v>12691202</v>
      </c>
      <c r="I26" s="67">
        <v>13125001</v>
      </c>
      <c r="J26" s="42">
        <f t="shared" si="2"/>
        <v>76.2313764279765</v>
      </c>
      <c r="K26" s="35">
        <f t="shared" si="3"/>
        <v>20536.590180912004</v>
      </c>
      <c r="L26" s="88">
        <v>8948459</v>
      </c>
      <c r="M26" s="86">
        <v>12691202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8948459</v>
      </c>
      <c r="M28" s="84">
        <v>12691202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8948459</v>
      </c>
      <c r="M29" s="84">
        <v>12691202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8948459</v>
      </c>
      <c r="M30" s="84">
        <v>12691202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5742935</v>
      </c>
      <c r="D31" s="63">
        <v>7501609</v>
      </c>
      <c r="E31" s="64">
        <f t="shared" si="0"/>
        <v>1758674</v>
      </c>
      <c r="F31" s="62">
        <v>0</v>
      </c>
      <c r="G31" s="63">
        <v>8502000</v>
      </c>
      <c r="H31" s="64">
        <f t="shared" si="1"/>
        <v>8502000</v>
      </c>
      <c r="I31" s="64">
        <v>8750001</v>
      </c>
      <c r="J31" s="29">
        <f t="shared" si="2"/>
        <v>30.62326145080869</v>
      </c>
      <c r="K31" s="30">
        <f t="shared" si="3"/>
        <v>0</v>
      </c>
      <c r="L31" s="83">
        <v>8948459</v>
      </c>
      <c r="M31" s="84">
        <v>12691202</v>
      </c>
      <c r="N31" s="31">
        <f t="shared" si="4"/>
        <v>19.653372720375653</v>
      </c>
      <c r="O31" s="30">
        <f t="shared" si="5"/>
        <v>66.9912905018768</v>
      </c>
      <c r="P31" s="5"/>
      <c r="Q31" s="32"/>
    </row>
    <row r="32" spans="1:17" ht="12.75">
      <c r="A32" s="6" t="s">
        <v>16</v>
      </c>
      <c r="B32" s="28" t="s">
        <v>39</v>
      </c>
      <c r="C32" s="62">
        <v>5995616</v>
      </c>
      <c r="D32" s="63">
        <v>13185401</v>
      </c>
      <c r="E32" s="64">
        <f t="shared" si="0"/>
        <v>7189785</v>
      </c>
      <c r="F32" s="62">
        <v>61798</v>
      </c>
      <c r="G32" s="63">
        <v>4251000</v>
      </c>
      <c r="H32" s="64">
        <f t="shared" si="1"/>
        <v>4189202</v>
      </c>
      <c r="I32" s="64">
        <v>4375000</v>
      </c>
      <c r="J32" s="29">
        <f t="shared" si="2"/>
        <v>119.91736962473914</v>
      </c>
      <c r="K32" s="30">
        <f t="shared" si="3"/>
        <v>6778.863393637334</v>
      </c>
      <c r="L32" s="83">
        <v>8948459</v>
      </c>
      <c r="M32" s="84">
        <v>12691202</v>
      </c>
      <c r="N32" s="31">
        <f t="shared" si="4"/>
        <v>80.34662727962434</v>
      </c>
      <c r="O32" s="30">
        <f t="shared" si="5"/>
        <v>33.00870949812319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11738551</v>
      </c>
      <c r="D33" s="81">
        <v>20687010</v>
      </c>
      <c r="E33" s="82">
        <f t="shared" si="0"/>
        <v>8948459</v>
      </c>
      <c r="F33" s="80">
        <v>61798</v>
      </c>
      <c r="G33" s="81">
        <v>12753000</v>
      </c>
      <c r="H33" s="82">
        <f t="shared" si="1"/>
        <v>12691202</v>
      </c>
      <c r="I33" s="82">
        <v>13125001</v>
      </c>
      <c r="J33" s="57">
        <f t="shared" si="2"/>
        <v>76.2313764279765</v>
      </c>
      <c r="K33" s="58">
        <f t="shared" si="3"/>
        <v>20536.590180912004</v>
      </c>
      <c r="L33" s="95">
        <v>8948459</v>
      </c>
      <c r="M33" s="96">
        <v>12691202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1339633297</v>
      </c>
      <c r="D8" s="63">
        <v>1321378575</v>
      </c>
      <c r="E8" s="64">
        <f>$D8-$C8</f>
        <v>-18254722</v>
      </c>
      <c r="F8" s="62">
        <v>1420011297</v>
      </c>
      <c r="G8" s="63">
        <v>1400661290</v>
      </c>
      <c r="H8" s="64">
        <f>$G8-$F8</f>
        <v>-19350007</v>
      </c>
      <c r="I8" s="64">
        <v>1491704274</v>
      </c>
      <c r="J8" s="29">
        <f>IF(($C8=0),0,(($E8/$C8)*100))</f>
        <v>-1.3626655922094477</v>
      </c>
      <c r="K8" s="30">
        <f>IF(($F8=0),0,(($H8/$F8)*100))</f>
        <v>-1.3626657084264027</v>
      </c>
      <c r="L8" s="83">
        <v>76524720</v>
      </c>
      <c r="M8" s="84">
        <v>167035300</v>
      </c>
      <c r="N8" s="31">
        <f>IF(($L8=0),0,(($E8/$L8)*100))</f>
        <v>-23.854673365678437</v>
      </c>
      <c r="O8" s="30">
        <f>IF(($M8=0),0,(($H8/$M8)*100))</f>
        <v>-11.584381864192778</v>
      </c>
      <c r="P8" s="5"/>
      <c r="Q8" s="32"/>
    </row>
    <row r="9" spans="1:17" ht="12.75">
      <c r="A9" s="2" t="s">
        <v>16</v>
      </c>
      <c r="B9" s="28" t="s">
        <v>19</v>
      </c>
      <c r="C9" s="62">
        <v>3859229379</v>
      </c>
      <c r="D9" s="63">
        <v>4017823677</v>
      </c>
      <c r="E9" s="64">
        <f>$D9-$C9</f>
        <v>158594298</v>
      </c>
      <c r="F9" s="62">
        <v>4172640932</v>
      </c>
      <c r="G9" s="63">
        <v>4444141036</v>
      </c>
      <c r="H9" s="64">
        <f>$G9-$F9</f>
        <v>271500104</v>
      </c>
      <c r="I9" s="64">
        <v>4851845642</v>
      </c>
      <c r="J9" s="29">
        <f>IF(($C9=0),0,(($E9/$C9)*100))</f>
        <v>4.109480998019734</v>
      </c>
      <c r="K9" s="30">
        <f>IF(($F9=0),0,(($H9/$F9)*100))</f>
        <v>6.506673074068383</v>
      </c>
      <c r="L9" s="83">
        <v>76524720</v>
      </c>
      <c r="M9" s="84">
        <v>167035300</v>
      </c>
      <c r="N9" s="31">
        <f>IF(($L9=0),0,(($E9/$L9)*100))</f>
        <v>207.24583899163562</v>
      </c>
      <c r="O9" s="30">
        <f>IF(($M9=0),0,(($H9/$M9)*100))</f>
        <v>162.54055520000864</v>
      </c>
      <c r="P9" s="5"/>
      <c r="Q9" s="32"/>
    </row>
    <row r="10" spans="1:17" ht="12.75">
      <c r="A10" s="2" t="s">
        <v>16</v>
      </c>
      <c r="B10" s="28" t="s">
        <v>20</v>
      </c>
      <c r="C10" s="62">
        <v>1143026798</v>
      </c>
      <c r="D10" s="63">
        <v>1079211942</v>
      </c>
      <c r="E10" s="64">
        <f aca="true" t="shared" si="0" ref="E10:E33">$D10-$C10</f>
        <v>-63814856</v>
      </c>
      <c r="F10" s="62">
        <v>1224804113</v>
      </c>
      <c r="G10" s="63">
        <v>1139689316</v>
      </c>
      <c r="H10" s="64">
        <f aca="true" t="shared" si="1" ref="H10:H33">$G10-$F10</f>
        <v>-85114797</v>
      </c>
      <c r="I10" s="64">
        <v>1171482472</v>
      </c>
      <c r="J10" s="29">
        <f aca="true" t="shared" si="2" ref="J10:J33">IF(($C10=0),0,(($E10/$C10)*100))</f>
        <v>-5.582971117707776</v>
      </c>
      <c r="K10" s="30">
        <f aca="true" t="shared" si="3" ref="K10:K33">IF(($F10=0),0,(($H10/$F10)*100))</f>
        <v>-6.949257934113421</v>
      </c>
      <c r="L10" s="83">
        <v>76524720</v>
      </c>
      <c r="M10" s="84">
        <v>167035300</v>
      </c>
      <c r="N10" s="31">
        <f aca="true" t="shared" si="4" ref="N10:N33">IF(($L10=0),0,(($E10/$L10)*100))</f>
        <v>-83.39116562595721</v>
      </c>
      <c r="O10" s="30">
        <f aca="true" t="shared" si="5" ref="O10:O33">IF(($M10=0),0,(($H10/$M10)*100))</f>
        <v>-50.95617333581585</v>
      </c>
      <c r="P10" s="5"/>
      <c r="Q10" s="32"/>
    </row>
    <row r="11" spans="1:17" ht="16.5">
      <c r="A11" s="6" t="s">
        <v>16</v>
      </c>
      <c r="B11" s="33" t="s">
        <v>21</v>
      </c>
      <c r="C11" s="65">
        <v>6341889474</v>
      </c>
      <c r="D11" s="66">
        <v>6418414194</v>
      </c>
      <c r="E11" s="67">
        <f t="shared" si="0"/>
        <v>76524720</v>
      </c>
      <c r="F11" s="65">
        <v>6817456342</v>
      </c>
      <c r="G11" s="66">
        <v>6984491642</v>
      </c>
      <c r="H11" s="67">
        <f t="shared" si="1"/>
        <v>167035300</v>
      </c>
      <c r="I11" s="67">
        <v>7515032388</v>
      </c>
      <c r="J11" s="34">
        <f t="shared" si="2"/>
        <v>1.2066548985713212</v>
      </c>
      <c r="K11" s="35">
        <f t="shared" si="3"/>
        <v>2.450111766333626</v>
      </c>
      <c r="L11" s="85">
        <v>76524720</v>
      </c>
      <c r="M11" s="86">
        <v>167035300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1574415381</v>
      </c>
      <c r="D13" s="63">
        <v>1538089731</v>
      </c>
      <c r="E13" s="64">
        <f t="shared" si="0"/>
        <v>-36325650</v>
      </c>
      <c r="F13" s="62">
        <v>1676752381</v>
      </c>
      <c r="G13" s="63">
        <v>1612775382</v>
      </c>
      <c r="H13" s="64">
        <f t="shared" si="1"/>
        <v>-63976999</v>
      </c>
      <c r="I13" s="64">
        <v>1692314803</v>
      </c>
      <c r="J13" s="29">
        <f t="shared" si="2"/>
        <v>-2.3072468954747847</v>
      </c>
      <c r="K13" s="30">
        <f t="shared" si="3"/>
        <v>-3.8155305294300343</v>
      </c>
      <c r="L13" s="83">
        <v>214070622</v>
      </c>
      <c r="M13" s="84">
        <v>330033947</v>
      </c>
      <c r="N13" s="31">
        <f t="shared" si="4"/>
        <v>-16.96900287420102</v>
      </c>
      <c r="O13" s="30">
        <f t="shared" si="5"/>
        <v>-19.38497526740787</v>
      </c>
      <c r="P13" s="5"/>
      <c r="Q13" s="32"/>
    </row>
    <row r="14" spans="1:17" ht="12.75">
      <c r="A14" s="2" t="s">
        <v>16</v>
      </c>
      <c r="B14" s="28" t="s">
        <v>24</v>
      </c>
      <c r="C14" s="62">
        <v>130099350</v>
      </c>
      <c r="D14" s="63">
        <v>150000000</v>
      </c>
      <c r="E14" s="64">
        <f t="shared" si="0"/>
        <v>19900650</v>
      </c>
      <c r="F14" s="62">
        <v>135303324</v>
      </c>
      <c r="G14" s="63">
        <v>200000000</v>
      </c>
      <c r="H14" s="64">
        <f t="shared" si="1"/>
        <v>64696676</v>
      </c>
      <c r="I14" s="64">
        <v>250000000</v>
      </c>
      <c r="J14" s="29">
        <f t="shared" si="2"/>
        <v>15.29650225001124</v>
      </c>
      <c r="K14" s="30">
        <f t="shared" si="3"/>
        <v>47.81602852565543</v>
      </c>
      <c r="L14" s="83">
        <v>214070622</v>
      </c>
      <c r="M14" s="84">
        <v>330033947</v>
      </c>
      <c r="N14" s="31">
        <f t="shared" si="4"/>
        <v>9.296301292570636</v>
      </c>
      <c r="O14" s="30">
        <f t="shared" si="5"/>
        <v>19.603036774880618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214070622</v>
      </c>
      <c r="M15" s="84">
        <v>330033947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2112661508</v>
      </c>
      <c r="D16" s="63">
        <v>2185393029</v>
      </c>
      <c r="E16" s="64">
        <f t="shared" si="0"/>
        <v>72731521</v>
      </c>
      <c r="F16" s="62">
        <v>2302801044</v>
      </c>
      <c r="G16" s="63">
        <v>2449680193</v>
      </c>
      <c r="H16" s="64">
        <f t="shared" si="1"/>
        <v>146879149</v>
      </c>
      <c r="I16" s="64">
        <v>2696348212</v>
      </c>
      <c r="J16" s="29">
        <f t="shared" si="2"/>
        <v>3.4426490341490146</v>
      </c>
      <c r="K16" s="30">
        <f t="shared" si="3"/>
        <v>6.378282196054102</v>
      </c>
      <c r="L16" s="83">
        <v>214070622</v>
      </c>
      <c r="M16" s="84">
        <v>330033947</v>
      </c>
      <c r="N16" s="31">
        <f t="shared" si="4"/>
        <v>33.97547983020295</v>
      </c>
      <c r="O16" s="30">
        <f t="shared" si="5"/>
        <v>44.50425489108852</v>
      </c>
      <c r="P16" s="5"/>
      <c r="Q16" s="32"/>
    </row>
    <row r="17" spans="1:17" ht="12.75">
      <c r="A17" s="2" t="s">
        <v>16</v>
      </c>
      <c r="B17" s="28" t="s">
        <v>26</v>
      </c>
      <c r="C17" s="62">
        <v>2087167101</v>
      </c>
      <c r="D17" s="63">
        <v>2244931202</v>
      </c>
      <c r="E17" s="64">
        <f t="shared" si="0"/>
        <v>157764101</v>
      </c>
      <c r="F17" s="62">
        <v>2206116712</v>
      </c>
      <c r="G17" s="63">
        <v>2388551833</v>
      </c>
      <c r="H17" s="64">
        <f t="shared" si="1"/>
        <v>182435121</v>
      </c>
      <c r="I17" s="64">
        <v>2439161405</v>
      </c>
      <c r="J17" s="41">
        <f t="shared" si="2"/>
        <v>7.558767140609506</v>
      </c>
      <c r="K17" s="30">
        <f t="shared" si="3"/>
        <v>8.269513575943574</v>
      </c>
      <c r="L17" s="87">
        <v>214070622</v>
      </c>
      <c r="M17" s="84">
        <v>330033947</v>
      </c>
      <c r="N17" s="31">
        <f t="shared" si="4"/>
        <v>73.69722175142743</v>
      </c>
      <c r="O17" s="30">
        <f t="shared" si="5"/>
        <v>55.27768360143873</v>
      </c>
      <c r="P17" s="5"/>
      <c r="Q17" s="32"/>
    </row>
    <row r="18" spans="1:17" ht="16.5">
      <c r="A18" s="2" t="s">
        <v>16</v>
      </c>
      <c r="B18" s="33" t="s">
        <v>27</v>
      </c>
      <c r="C18" s="65">
        <v>5904343340</v>
      </c>
      <c r="D18" s="66">
        <v>6118413962</v>
      </c>
      <c r="E18" s="67">
        <f t="shared" si="0"/>
        <v>214070622</v>
      </c>
      <c r="F18" s="65">
        <v>6320973461</v>
      </c>
      <c r="G18" s="66">
        <v>6651007408</v>
      </c>
      <c r="H18" s="67">
        <f t="shared" si="1"/>
        <v>330033947</v>
      </c>
      <c r="I18" s="67">
        <v>7077824420</v>
      </c>
      <c r="J18" s="42">
        <f t="shared" si="2"/>
        <v>3.625646573595092</v>
      </c>
      <c r="K18" s="35">
        <f t="shared" si="3"/>
        <v>5.2212519010922644</v>
      </c>
      <c r="L18" s="88">
        <v>214070622</v>
      </c>
      <c r="M18" s="86">
        <v>330033947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437546134</v>
      </c>
      <c r="D19" s="72">
        <v>300000232</v>
      </c>
      <c r="E19" s="73">
        <f t="shared" si="0"/>
        <v>-137545902</v>
      </c>
      <c r="F19" s="74">
        <v>496482881</v>
      </c>
      <c r="G19" s="75">
        <v>333484234</v>
      </c>
      <c r="H19" s="76">
        <f t="shared" si="1"/>
        <v>-162998647</v>
      </c>
      <c r="I19" s="76">
        <v>437207968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100000000</v>
      </c>
      <c r="E22" s="64">
        <f t="shared" si="0"/>
        <v>100000000</v>
      </c>
      <c r="F22" s="62">
        <v>0</v>
      </c>
      <c r="G22" s="63">
        <v>100000000</v>
      </c>
      <c r="H22" s="64">
        <f t="shared" si="1"/>
        <v>100000000</v>
      </c>
      <c r="I22" s="64">
        <v>0</v>
      </c>
      <c r="J22" s="29">
        <f t="shared" si="2"/>
        <v>0</v>
      </c>
      <c r="K22" s="30">
        <f t="shared" si="3"/>
        <v>0</v>
      </c>
      <c r="L22" s="83">
        <v>-82115032</v>
      </c>
      <c r="M22" s="84">
        <v>-220858941</v>
      </c>
      <c r="N22" s="31">
        <f t="shared" si="4"/>
        <v>-121.78038242742207</v>
      </c>
      <c r="O22" s="30">
        <f t="shared" si="5"/>
        <v>-45.27776849206209</v>
      </c>
      <c r="P22" s="5"/>
      <c r="Q22" s="32"/>
    </row>
    <row r="23" spans="1:17" ht="12.75">
      <c r="A23" s="6" t="s">
        <v>16</v>
      </c>
      <c r="B23" s="28" t="s">
        <v>31</v>
      </c>
      <c r="C23" s="62">
        <v>64350000</v>
      </c>
      <c r="D23" s="63">
        <v>95575051</v>
      </c>
      <c r="E23" s="64">
        <f t="shared" si="0"/>
        <v>31225051</v>
      </c>
      <c r="F23" s="62">
        <v>65150000</v>
      </c>
      <c r="G23" s="63">
        <v>39586607</v>
      </c>
      <c r="H23" s="64">
        <f t="shared" si="1"/>
        <v>-25563393</v>
      </c>
      <c r="I23" s="64">
        <v>100680831</v>
      </c>
      <c r="J23" s="29">
        <f t="shared" si="2"/>
        <v>48.523777777777774</v>
      </c>
      <c r="K23" s="30">
        <f t="shared" si="3"/>
        <v>-39.23774827321566</v>
      </c>
      <c r="L23" s="83">
        <v>-82115032</v>
      </c>
      <c r="M23" s="84">
        <v>-220858941</v>
      </c>
      <c r="N23" s="31">
        <f t="shared" si="4"/>
        <v>-38.02598652095758</v>
      </c>
      <c r="O23" s="30">
        <f t="shared" si="5"/>
        <v>11.574533901256006</v>
      </c>
      <c r="P23" s="5"/>
      <c r="Q23" s="32"/>
    </row>
    <row r="24" spans="1:17" ht="12.75">
      <c r="A24" s="6" t="s">
        <v>16</v>
      </c>
      <c r="B24" s="28" t="s">
        <v>32</v>
      </c>
      <c r="C24" s="62">
        <v>594066659</v>
      </c>
      <c r="D24" s="63">
        <v>380726576</v>
      </c>
      <c r="E24" s="64">
        <f t="shared" si="0"/>
        <v>-213340083</v>
      </c>
      <c r="F24" s="62">
        <v>627411402</v>
      </c>
      <c r="G24" s="63">
        <v>332115854</v>
      </c>
      <c r="H24" s="64">
        <f t="shared" si="1"/>
        <v>-295295548</v>
      </c>
      <c r="I24" s="64">
        <v>345142134</v>
      </c>
      <c r="J24" s="29">
        <f t="shared" si="2"/>
        <v>-35.91180884635372</v>
      </c>
      <c r="K24" s="30">
        <f t="shared" si="3"/>
        <v>-47.065696775462804</v>
      </c>
      <c r="L24" s="83">
        <v>-82115032</v>
      </c>
      <c r="M24" s="84">
        <v>-220858941</v>
      </c>
      <c r="N24" s="31">
        <f t="shared" si="4"/>
        <v>259.80636894837966</v>
      </c>
      <c r="O24" s="30">
        <f t="shared" si="5"/>
        <v>133.7032345908061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-82115032</v>
      </c>
      <c r="M25" s="84">
        <v>-220858941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658416659</v>
      </c>
      <c r="D26" s="66">
        <v>576301627</v>
      </c>
      <c r="E26" s="67">
        <f t="shared" si="0"/>
        <v>-82115032</v>
      </c>
      <c r="F26" s="65">
        <v>692561402</v>
      </c>
      <c r="G26" s="66">
        <v>471702461</v>
      </c>
      <c r="H26" s="67">
        <f t="shared" si="1"/>
        <v>-220858941</v>
      </c>
      <c r="I26" s="67">
        <v>445822965</v>
      </c>
      <c r="J26" s="42">
        <f t="shared" si="2"/>
        <v>-12.471590880570353</v>
      </c>
      <c r="K26" s="35">
        <f t="shared" si="3"/>
        <v>-31.89016026047608</v>
      </c>
      <c r="L26" s="88">
        <v>-82115032</v>
      </c>
      <c r="M26" s="86">
        <v>-220858941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75991652</v>
      </c>
      <c r="D28" s="63">
        <v>187264900</v>
      </c>
      <c r="E28" s="64">
        <f t="shared" si="0"/>
        <v>111273248</v>
      </c>
      <c r="F28" s="62">
        <v>79922151</v>
      </c>
      <c r="G28" s="63">
        <v>232193834</v>
      </c>
      <c r="H28" s="64">
        <f t="shared" si="1"/>
        <v>152271683</v>
      </c>
      <c r="I28" s="64">
        <v>206816702</v>
      </c>
      <c r="J28" s="29">
        <f t="shared" si="2"/>
        <v>146.42825240856718</v>
      </c>
      <c r="K28" s="30">
        <f t="shared" si="3"/>
        <v>190.52500601491568</v>
      </c>
      <c r="L28" s="83">
        <v>-82115032</v>
      </c>
      <c r="M28" s="84">
        <v>-220858941</v>
      </c>
      <c r="N28" s="31">
        <f t="shared" si="4"/>
        <v>-135.50898695381377</v>
      </c>
      <c r="O28" s="30">
        <f t="shared" si="5"/>
        <v>-68.94522010770666</v>
      </c>
      <c r="P28" s="5"/>
      <c r="Q28" s="32"/>
    </row>
    <row r="29" spans="1:17" ht="12.75">
      <c r="A29" s="6" t="s">
        <v>16</v>
      </c>
      <c r="B29" s="28" t="s">
        <v>36</v>
      </c>
      <c r="C29" s="62">
        <v>21000000</v>
      </c>
      <c r="D29" s="63">
        <v>40621773</v>
      </c>
      <c r="E29" s="64">
        <f t="shared" si="0"/>
        <v>19621773</v>
      </c>
      <c r="F29" s="62">
        <v>28540000</v>
      </c>
      <c r="G29" s="63">
        <v>10854000</v>
      </c>
      <c r="H29" s="64">
        <f t="shared" si="1"/>
        <v>-17686000</v>
      </c>
      <c r="I29" s="64">
        <v>10400000</v>
      </c>
      <c r="J29" s="29">
        <f t="shared" si="2"/>
        <v>93.43701428571428</v>
      </c>
      <c r="K29" s="30">
        <f t="shared" si="3"/>
        <v>-61.96916608269096</v>
      </c>
      <c r="L29" s="83">
        <v>-82115032</v>
      </c>
      <c r="M29" s="84">
        <v>-220858941</v>
      </c>
      <c r="N29" s="31">
        <f t="shared" si="4"/>
        <v>-23.895470198440645</v>
      </c>
      <c r="O29" s="30">
        <f t="shared" si="5"/>
        <v>8.0078261355061</v>
      </c>
      <c r="P29" s="5"/>
      <c r="Q29" s="32"/>
    </row>
    <row r="30" spans="1:17" ht="12.75">
      <c r="A30" s="6" t="s">
        <v>16</v>
      </c>
      <c r="B30" s="28" t="s">
        <v>37</v>
      </c>
      <c r="C30" s="62">
        <v>194609000</v>
      </c>
      <c r="D30" s="63">
        <v>83841945</v>
      </c>
      <c r="E30" s="64">
        <f t="shared" si="0"/>
        <v>-110767055</v>
      </c>
      <c r="F30" s="62">
        <v>141195000</v>
      </c>
      <c r="G30" s="63">
        <v>0</v>
      </c>
      <c r="H30" s="64">
        <f t="shared" si="1"/>
        <v>-141195000</v>
      </c>
      <c r="I30" s="64">
        <v>-1</v>
      </c>
      <c r="J30" s="29">
        <f t="shared" si="2"/>
        <v>-56.917745325241896</v>
      </c>
      <c r="K30" s="30">
        <f t="shared" si="3"/>
        <v>-100</v>
      </c>
      <c r="L30" s="83">
        <v>-82115032</v>
      </c>
      <c r="M30" s="84">
        <v>-220858941</v>
      </c>
      <c r="N30" s="31">
        <f t="shared" si="4"/>
        <v>134.89254318259293</v>
      </c>
      <c r="O30" s="30">
        <f t="shared" si="5"/>
        <v>63.92994522236707</v>
      </c>
      <c r="P30" s="5"/>
      <c r="Q30" s="32"/>
    </row>
    <row r="31" spans="1:17" ht="12.75">
      <c r="A31" s="6" t="s">
        <v>16</v>
      </c>
      <c r="B31" s="28" t="s">
        <v>38</v>
      </c>
      <c r="C31" s="62">
        <v>100445122</v>
      </c>
      <c r="D31" s="63">
        <v>72361732</v>
      </c>
      <c r="E31" s="64">
        <f t="shared" si="0"/>
        <v>-28083390</v>
      </c>
      <c r="F31" s="62">
        <v>111927164</v>
      </c>
      <c r="G31" s="63">
        <v>67632500</v>
      </c>
      <c r="H31" s="64">
        <f t="shared" si="1"/>
        <v>-44294664</v>
      </c>
      <c r="I31" s="64">
        <v>78250070</v>
      </c>
      <c r="J31" s="29">
        <f t="shared" si="2"/>
        <v>-27.95893861326586</v>
      </c>
      <c r="K31" s="30">
        <f t="shared" si="3"/>
        <v>-39.57454331640173</v>
      </c>
      <c r="L31" s="83">
        <v>-82115032</v>
      </c>
      <c r="M31" s="84">
        <v>-220858941</v>
      </c>
      <c r="N31" s="31">
        <f t="shared" si="4"/>
        <v>34.20005974058441</v>
      </c>
      <c r="O31" s="30">
        <f t="shared" si="5"/>
        <v>20.05563542025677</v>
      </c>
      <c r="P31" s="5"/>
      <c r="Q31" s="32"/>
    </row>
    <row r="32" spans="1:17" ht="12.75">
      <c r="A32" s="6" t="s">
        <v>16</v>
      </c>
      <c r="B32" s="28" t="s">
        <v>39</v>
      </c>
      <c r="C32" s="62">
        <v>266370885</v>
      </c>
      <c r="D32" s="63">
        <v>192211277</v>
      </c>
      <c r="E32" s="64">
        <f t="shared" si="0"/>
        <v>-74159608</v>
      </c>
      <c r="F32" s="62">
        <v>330977087</v>
      </c>
      <c r="G32" s="63">
        <v>161022127</v>
      </c>
      <c r="H32" s="64">
        <f t="shared" si="1"/>
        <v>-169954960</v>
      </c>
      <c r="I32" s="64">
        <v>150356194</v>
      </c>
      <c r="J32" s="29">
        <f t="shared" si="2"/>
        <v>-27.84073341949515</v>
      </c>
      <c r="K32" s="30">
        <f t="shared" si="3"/>
        <v>-51.34946395851263</v>
      </c>
      <c r="L32" s="83">
        <v>-82115032</v>
      </c>
      <c r="M32" s="84">
        <v>-220858941</v>
      </c>
      <c r="N32" s="31">
        <f t="shared" si="4"/>
        <v>90.31185422907708</v>
      </c>
      <c r="O32" s="30">
        <f t="shared" si="5"/>
        <v>76.95181332957672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658416659</v>
      </c>
      <c r="D33" s="81">
        <v>576301627</v>
      </c>
      <c r="E33" s="82">
        <f t="shared" si="0"/>
        <v>-82115032</v>
      </c>
      <c r="F33" s="80">
        <v>692561402</v>
      </c>
      <c r="G33" s="81">
        <v>471702461</v>
      </c>
      <c r="H33" s="82">
        <f t="shared" si="1"/>
        <v>-220858941</v>
      </c>
      <c r="I33" s="82">
        <v>445822965</v>
      </c>
      <c r="J33" s="57">
        <f t="shared" si="2"/>
        <v>-12.471590880570353</v>
      </c>
      <c r="K33" s="58">
        <f t="shared" si="3"/>
        <v>-31.89016026047608</v>
      </c>
      <c r="L33" s="95">
        <v>-82115032</v>
      </c>
      <c r="M33" s="96">
        <v>-220858941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20968520</v>
      </c>
      <c r="D8" s="63">
        <v>20553103</v>
      </c>
      <c r="E8" s="64">
        <f>$D8-$C8</f>
        <v>-415417</v>
      </c>
      <c r="F8" s="62">
        <v>22226632</v>
      </c>
      <c r="G8" s="63">
        <v>21375231</v>
      </c>
      <c r="H8" s="64">
        <f>$G8-$F8</f>
        <v>-851401</v>
      </c>
      <c r="I8" s="64">
        <v>22230239</v>
      </c>
      <c r="J8" s="29">
        <f>IF(($C8=0),0,(($E8/$C8)*100))</f>
        <v>-1.9811460227045115</v>
      </c>
      <c r="K8" s="30">
        <f>IF(($F8=0),0,(($H8/$F8)*100))</f>
        <v>-3.8305443667758574</v>
      </c>
      <c r="L8" s="83">
        <v>-3349545</v>
      </c>
      <c r="M8" s="84">
        <v>3973281</v>
      </c>
      <c r="N8" s="31">
        <f>IF(($L8=0),0,(($E8/$L8)*100))</f>
        <v>12.40219193950223</v>
      </c>
      <c r="O8" s="30">
        <f>IF(($M8=0),0,(($H8/$M8)*100))</f>
        <v>-21.428159750090668</v>
      </c>
      <c r="P8" s="5"/>
      <c r="Q8" s="32"/>
    </row>
    <row r="9" spans="1:17" ht="12.75">
      <c r="A9" s="2" t="s">
        <v>16</v>
      </c>
      <c r="B9" s="28" t="s">
        <v>19</v>
      </c>
      <c r="C9" s="62">
        <v>608744</v>
      </c>
      <c r="D9" s="63">
        <v>596684</v>
      </c>
      <c r="E9" s="64">
        <f>$D9-$C9</f>
        <v>-12060</v>
      </c>
      <c r="F9" s="62">
        <v>645269</v>
      </c>
      <c r="G9" s="63">
        <v>620552</v>
      </c>
      <c r="H9" s="64">
        <f>$G9-$F9</f>
        <v>-24717</v>
      </c>
      <c r="I9" s="64">
        <v>645374</v>
      </c>
      <c r="J9" s="29">
        <f>IF(($C9=0),0,(($E9/$C9)*100))</f>
        <v>-1.9811283560905735</v>
      </c>
      <c r="K9" s="30">
        <f>IF(($F9=0),0,(($H9/$F9)*100))</f>
        <v>-3.8304954987764797</v>
      </c>
      <c r="L9" s="83">
        <v>-3349545</v>
      </c>
      <c r="M9" s="84">
        <v>3973281</v>
      </c>
      <c r="N9" s="31">
        <f>IF(($L9=0),0,(($E9/$L9)*100))</f>
        <v>0.36004890216432384</v>
      </c>
      <c r="O9" s="30">
        <f>IF(($M9=0),0,(($H9/$M9)*100))</f>
        <v>-0.6220803411588559</v>
      </c>
      <c r="P9" s="5"/>
      <c r="Q9" s="32"/>
    </row>
    <row r="10" spans="1:17" ht="12.75">
      <c r="A10" s="2" t="s">
        <v>16</v>
      </c>
      <c r="B10" s="28" t="s">
        <v>20</v>
      </c>
      <c r="C10" s="62">
        <v>92460403</v>
      </c>
      <c r="D10" s="63">
        <v>89538335</v>
      </c>
      <c r="E10" s="64">
        <f aca="true" t="shared" si="0" ref="E10:E33">$D10-$C10</f>
        <v>-2922068</v>
      </c>
      <c r="F10" s="62">
        <v>97977458</v>
      </c>
      <c r="G10" s="63">
        <v>102826857</v>
      </c>
      <c r="H10" s="64">
        <f aca="true" t="shared" si="1" ref="H10:H33">$G10-$F10</f>
        <v>4849399</v>
      </c>
      <c r="I10" s="64">
        <v>104483811</v>
      </c>
      <c r="J10" s="29">
        <f aca="true" t="shared" si="2" ref="J10:J33">IF(($C10=0),0,(($E10/$C10)*100))</f>
        <v>-3.1603452993818335</v>
      </c>
      <c r="K10" s="30">
        <f aca="true" t="shared" si="3" ref="K10:K33">IF(($F10=0),0,(($H10/$F10)*100))</f>
        <v>4.949504813648053</v>
      </c>
      <c r="L10" s="83">
        <v>-3349545</v>
      </c>
      <c r="M10" s="84">
        <v>3973281</v>
      </c>
      <c r="N10" s="31">
        <f aca="true" t="shared" si="4" ref="N10:N33">IF(($L10=0),0,(($E10/$L10)*100))</f>
        <v>87.23775915833345</v>
      </c>
      <c r="O10" s="30">
        <f aca="true" t="shared" si="5" ref="O10:O33">IF(($M10=0),0,(($H10/$M10)*100))</f>
        <v>122.05024009124952</v>
      </c>
      <c r="P10" s="5"/>
      <c r="Q10" s="32"/>
    </row>
    <row r="11" spans="1:17" ht="16.5">
      <c r="A11" s="6" t="s">
        <v>16</v>
      </c>
      <c r="B11" s="33" t="s">
        <v>21</v>
      </c>
      <c r="C11" s="65">
        <v>114037667</v>
      </c>
      <c r="D11" s="66">
        <v>110688122</v>
      </c>
      <c r="E11" s="67">
        <f t="shared" si="0"/>
        <v>-3349545</v>
      </c>
      <c r="F11" s="65">
        <v>120849359</v>
      </c>
      <c r="G11" s="66">
        <v>124822640</v>
      </c>
      <c r="H11" s="67">
        <f t="shared" si="1"/>
        <v>3973281</v>
      </c>
      <c r="I11" s="67">
        <v>127359424</v>
      </c>
      <c r="J11" s="34">
        <f t="shared" si="2"/>
        <v>-2.9372268725911415</v>
      </c>
      <c r="K11" s="35">
        <f t="shared" si="3"/>
        <v>3.2877965037447985</v>
      </c>
      <c r="L11" s="85">
        <v>-3349545</v>
      </c>
      <c r="M11" s="86">
        <v>3973281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50763599</v>
      </c>
      <c r="D13" s="63">
        <v>48558294</v>
      </c>
      <c r="E13" s="64">
        <f t="shared" si="0"/>
        <v>-2205305</v>
      </c>
      <c r="F13" s="62">
        <v>53761056</v>
      </c>
      <c r="G13" s="63">
        <v>50155201</v>
      </c>
      <c r="H13" s="64">
        <f t="shared" si="1"/>
        <v>-3605855</v>
      </c>
      <c r="I13" s="64">
        <v>53644386</v>
      </c>
      <c r="J13" s="29">
        <f t="shared" si="2"/>
        <v>-4.344264479750539</v>
      </c>
      <c r="K13" s="30">
        <f t="shared" si="3"/>
        <v>-6.7071878201202</v>
      </c>
      <c r="L13" s="83">
        <v>21585440</v>
      </c>
      <c r="M13" s="84">
        <v>6811422</v>
      </c>
      <c r="N13" s="31">
        <f t="shared" si="4"/>
        <v>-10.216632137218422</v>
      </c>
      <c r="O13" s="30">
        <f t="shared" si="5"/>
        <v>-52.938358539523755</v>
      </c>
      <c r="P13" s="5"/>
      <c r="Q13" s="32"/>
    </row>
    <row r="14" spans="1:17" ht="12.75">
      <c r="A14" s="2" t="s">
        <v>16</v>
      </c>
      <c r="B14" s="28" t="s">
        <v>24</v>
      </c>
      <c r="C14" s="62">
        <v>3579753</v>
      </c>
      <c r="D14" s="63">
        <v>3140135</v>
      </c>
      <c r="E14" s="64">
        <f t="shared" si="0"/>
        <v>-439618</v>
      </c>
      <c r="F14" s="62">
        <v>4080919</v>
      </c>
      <c r="G14" s="63">
        <v>3579753</v>
      </c>
      <c r="H14" s="64">
        <f t="shared" si="1"/>
        <v>-501166</v>
      </c>
      <c r="I14" s="64">
        <v>4080919</v>
      </c>
      <c r="J14" s="29">
        <f t="shared" si="2"/>
        <v>-12.280679700526823</v>
      </c>
      <c r="K14" s="30">
        <f t="shared" si="3"/>
        <v>-12.280714221478055</v>
      </c>
      <c r="L14" s="83">
        <v>21585440</v>
      </c>
      <c r="M14" s="84">
        <v>6811422</v>
      </c>
      <c r="N14" s="31">
        <f t="shared" si="4"/>
        <v>-2.0366413656612976</v>
      </c>
      <c r="O14" s="30">
        <f t="shared" si="5"/>
        <v>-7.3577294139167995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21585440</v>
      </c>
      <c r="M15" s="84">
        <v>6811422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21585440</v>
      </c>
      <c r="M16" s="84">
        <v>6811422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66973672</v>
      </c>
      <c r="D17" s="63">
        <v>91204035</v>
      </c>
      <c r="E17" s="64">
        <f t="shared" si="0"/>
        <v>24230363</v>
      </c>
      <c r="F17" s="62">
        <v>71034653</v>
      </c>
      <c r="G17" s="63">
        <v>81953096</v>
      </c>
      <c r="H17" s="64">
        <f t="shared" si="1"/>
        <v>10918443</v>
      </c>
      <c r="I17" s="64">
        <v>88897303</v>
      </c>
      <c r="J17" s="41">
        <f t="shared" si="2"/>
        <v>36.17893759804599</v>
      </c>
      <c r="K17" s="30">
        <f t="shared" si="3"/>
        <v>15.37058680359852</v>
      </c>
      <c r="L17" s="87">
        <v>21585440</v>
      </c>
      <c r="M17" s="84">
        <v>6811422</v>
      </c>
      <c r="N17" s="31">
        <f t="shared" si="4"/>
        <v>112.25327350287972</v>
      </c>
      <c r="O17" s="30">
        <f t="shared" si="5"/>
        <v>160.29608795344058</v>
      </c>
      <c r="P17" s="5"/>
      <c r="Q17" s="32"/>
    </row>
    <row r="18" spans="1:17" ht="16.5">
      <c r="A18" s="2" t="s">
        <v>16</v>
      </c>
      <c r="B18" s="33" t="s">
        <v>27</v>
      </c>
      <c r="C18" s="65">
        <v>121317024</v>
      </c>
      <c r="D18" s="66">
        <v>142902464</v>
      </c>
      <c r="E18" s="67">
        <f t="shared" si="0"/>
        <v>21585440</v>
      </c>
      <c r="F18" s="65">
        <v>128876628</v>
      </c>
      <c r="G18" s="66">
        <v>135688050</v>
      </c>
      <c r="H18" s="67">
        <f t="shared" si="1"/>
        <v>6811422</v>
      </c>
      <c r="I18" s="67">
        <v>146622608</v>
      </c>
      <c r="J18" s="42">
        <f t="shared" si="2"/>
        <v>17.79258943905515</v>
      </c>
      <c r="K18" s="35">
        <f t="shared" si="3"/>
        <v>5.285226736379229</v>
      </c>
      <c r="L18" s="88">
        <v>21585440</v>
      </c>
      <c r="M18" s="86">
        <v>6811422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-7279357</v>
      </c>
      <c r="D19" s="72">
        <v>-32214342</v>
      </c>
      <c r="E19" s="73">
        <f t="shared" si="0"/>
        <v>-24934985</v>
      </c>
      <c r="F19" s="74">
        <v>-8027269</v>
      </c>
      <c r="G19" s="75">
        <v>-10865410</v>
      </c>
      <c r="H19" s="76">
        <f t="shared" si="1"/>
        <v>-2838141</v>
      </c>
      <c r="I19" s="76">
        <v>-19263184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-606000</v>
      </c>
      <c r="M22" s="84">
        <v>-20624608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15200000</v>
      </c>
      <c r="D23" s="63">
        <v>6866000</v>
      </c>
      <c r="E23" s="64">
        <f t="shared" si="0"/>
        <v>-8334000</v>
      </c>
      <c r="F23" s="62">
        <v>6600000</v>
      </c>
      <c r="G23" s="63">
        <v>756392</v>
      </c>
      <c r="H23" s="64">
        <f t="shared" si="1"/>
        <v>-5843608</v>
      </c>
      <c r="I23" s="64">
        <v>786648</v>
      </c>
      <c r="J23" s="29">
        <f t="shared" si="2"/>
        <v>-54.828947368421055</v>
      </c>
      <c r="K23" s="30">
        <f t="shared" si="3"/>
        <v>-88.53951515151515</v>
      </c>
      <c r="L23" s="83">
        <v>-606000</v>
      </c>
      <c r="M23" s="84">
        <v>-20624608</v>
      </c>
      <c r="N23" s="31">
        <f t="shared" si="4"/>
        <v>1375.2475247524753</v>
      </c>
      <c r="O23" s="30">
        <f t="shared" si="5"/>
        <v>28.333183350684777</v>
      </c>
      <c r="P23" s="5"/>
      <c r="Q23" s="32"/>
    </row>
    <row r="24" spans="1:17" ht="12.75">
      <c r="A24" s="6" t="s">
        <v>16</v>
      </c>
      <c r="B24" s="28" t="s">
        <v>32</v>
      </c>
      <c r="C24" s="62">
        <v>17027000</v>
      </c>
      <c r="D24" s="63">
        <v>24755000</v>
      </c>
      <c r="E24" s="64">
        <f t="shared" si="0"/>
        <v>7728000</v>
      </c>
      <c r="F24" s="62">
        <v>17781000</v>
      </c>
      <c r="G24" s="63">
        <v>3000000</v>
      </c>
      <c r="H24" s="64">
        <f t="shared" si="1"/>
        <v>-14781000</v>
      </c>
      <c r="I24" s="64">
        <v>3200000</v>
      </c>
      <c r="J24" s="29">
        <f t="shared" si="2"/>
        <v>45.38673870910907</v>
      </c>
      <c r="K24" s="30">
        <f t="shared" si="3"/>
        <v>-83.12805803948035</v>
      </c>
      <c r="L24" s="83">
        <v>-606000</v>
      </c>
      <c r="M24" s="84">
        <v>-20624608</v>
      </c>
      <c r="N24" s="31">
        <f t="shared" si="4"/>
        <v>-1275.2475247524753</v>
      </c>
      <c r="O24" s="30">
        <f t="shared" si="5"/>
        <v>71.66681664931522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-606000</v>
      </c>
      <c r="M25" s="84">
        <v>-20624608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32227000</v>
      </c>
      <c r="D26" s="66">
        <v>31621000</v>
      </c>
      <c r="E26" s="67">
        <f t="shared" si="0"/>
        <v>-606000</v>
      </c>
      <c r="F26" s="65">
        <v>24381000</v>
      </c>
      <c r="G26" s="66">
        <v>3756392</v>
      </c>
      <c r="H26" s="67">
        <f t="shared" si="1"/>
        <v>-20624608</v>
      </c>
      <c r="I26" s="67">
        <v>3986648</v>
      </c>
      <c r="J26" s="42">
        <f t="shared" si="2"/>
        <v>-1.8804108356347164</v>
      </c>
      <c r="K26" s="35">
        <f t="shared" si="3"/>
        <v>-84.59295352938764</v>
      </c>
      <c r="L26" s="88">
        <v>-606000</v>
      </c>
      <c r="M26" s="86">
        <v>-20624608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-606000</v>
      </c>
      <c r="M28" s="84">
        <v>-20624608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-606000</v>
      </c>
      <c r="M29" s="84">
        <v>-20624608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-606000</v>
      </c>
      <c r="M30" s="84">
        <v>-20624608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13790425</v>
      </c>
      <c r="E31" s="64">
        <f t="shared" si="0"/>
        <v>13790425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0</v>
      </c>
      <c r="K31" s="30">
        <f t="shared" si="3"/>
        <v>0</v>
      </c>
      <c r="L31" s="83">
        <v>-606000</v>
      </c>
      <c r="M31" s="84">
        <v>-20624608</v>
      </c>
      <c r="N31" s="31">
        <f t="shared" si="4"/>
        <v>-2275.6476897689768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32227000</v>
      </c>
      <c r="D32" s="63">
        <v>17830575</v>
      </c>
      <c r="E32" s="64">
        <f t="shared" si="0"/>
        <v>-14396425</v>
      </c>
      <c r="F32" s="62">
        <v>24381000</v>
      </c>
      <c r="G32" s="63">
        <v>3756392</v>
      </c>
      <c r="H32" s="64">
        <f t="shared" si="1"/>
        <v>-20624608</v>
      </c>
      <c r="I32" s="64">
        <v>3986648</v>
      </c>
      <c r="J32" s="29">
        <f t="shared" si="2"/>
        <v>-44.67193657492165</v>
      </c>
      <c r="K32" s="30">
        <f t="shared" si="3"/>
        <v>-84.59295352938764</v>
      </c>
      <c r="L32" s="83">
        <v>-606000</v>
      </c>
      <c r="M32" s="84">
        <v>-20624608</v>
      </c>
      <c r="N32" s="31">
        <f t="shared" si="4"/>
        <v>2375.6476897689768</v>
      </c>
      <c r="O32" s="30">
        <f t="shared" si="5"/>
        <v>100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32227000</v>
      </c>
      <c r="D33" s="81">
        <v>31621000</v>
      </c>
      <c r="E33" s="82">
        <f t="shared" si="0"/>
        <v>-606000</v>
      </c>
      <c r="F33" s="80">
        <v>24381000</v>
      </c>
      <c r="G33" s="81">
        <v>3756392</v>
      </c>
      <c r="H33" s="82">
        <f t="shared" si="1"/>
        <v>-20624608</v>
      </c>
      <c r="I33" s="82">
        <v>3986648</v>
      </c>
      <c r="J33" s="57">
        <f t="shared" si="2"/>
        <v>-1.8804108356347164</v>
      </c>
      <c r="K33" s="58">
        <f t="shared" si="3"/>
        <v>-84.59295352938764</v>
      </c>
      <c r="L33" s="95">
        <v>-606000</v>
      </c>
      <c r="M33" s="96">
        <v>-20624608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20497138</v>
      </c>
      <c r="D8" s="63">
        <v>19465764</v>
      </c>
      <c r="E8" s="64">
        <f>$D8-$C8</f>
        <v>-1031374</v>
      </c>
      <c r="F8" s="62">
        <v>21440006</v>
      </c>
      <c r="G8" s="63">
        <v>20283336</v>
      </c>
      <c r="H8" s="64">
        <f>$G8-$F8</f>
        <v>-1156670</v>
      </c>
      <c r="I8" s="64">
        <v>21175776</v>
      </c>
      <c r="J8" s="29">
        <f>IF(($C8=0),0,(($E8/$C8)*100))</f>
        <v>-5.031795170623333</v>
      </c>
      <c r="K8" s="30">
        <f>IF(($F8=0),0,(($H8/$F8)*100))</f>
        <v>-5.3949145350052605</v>
      </c>
      <c r="L8" s="83">
        <v>-848237</v>
      </c>
      <c r="M8" s="84">
        <v>-1210290</v>
      </c>
      <c r="N8" s="31">
        <f>IF(($L8=0),0,(($E8/$L8)*100))</f>
        <v>121.59031025527062</v>
      </c>
      <c r="O8" s="30">
        <f>IF(($M8=0),0,(($H8/$M8)*100))</f>
        <v>95.56965685909988</v>
      </c>
      <c r="P8" s="5"/>
      <c r="Q8" s="32"/>
    </row>
    <row r="9" spans="1:17" ht="12.75">
      <c r="A9" s="2" t="s">
        <v>16</v>
      </c>
      <c r="B9" s="28" t="s">
        <v>19</v>
      </c>
      <c r="C9" s="62">
        <v>903437</v>
      </c>
      <c r="D9" s="63">
        <v>590160</v>
      </c>
      <c r="E9" s="64">
        <f>$D9-$C9</f>
        <v>-313277</v>
      </c>
      <c r="F9" s="62">
        <v>944994</v>
      </c>
      <c r="G9" s="63">
        <v>614940</v>
      </c>
      <c r="H9" s="64">
        <f>$G9-$F9</f>
        <v>-330054</v>
      </c>
      <c r="I9" s="64">
        <v>642012</v>
      </c>
      <c r="J9" s="29">
        <f>IF(($C9=0),0,(($E9/$C9)*100))</f>
        <v>-34.676131263165</v>
      </c>
      <c r="K9" s="30">
        <f>IF(($F9=0),0,(($H9/$F9)*100))</f>
        <v>-34.92657096235532</v>
      </c>
      <c r="L9" s="83">
        <v>-848237</v>
      </c>
      <c r="M9" s="84">
        <v>-1210290</v>
      </c>
      <c r="N9" s="31">
        <f>IF(($L9=0),0,(($E9/$L9)*100))</f>
        <v>36.932720454306995</v>
      </c>
      <c r="O9" s="30">
        <f>IF(($M9=0),0,(($H9/$M9)*100))</f>
        <v>27.27065414074313</v>
      </c>
      <c r="P9" s="5"/>
      <c r="Q9" s="32"/>
    </row>
    <row r="10" spans="1:17" ht="12.75">
      <c r="A10" s="2" t="s">
        <v>16</v>
      </c>
      <c r="B10" s="28" t="s">
        <v>20</v>
      </c>
      <c r="C10" s="62">
        <v>97666438</v>
      </c>
      <c r="D10" s="63">
        <v>98162852</v>
      </c>
      <c r="E10" s="64">
        <f aca="true" t="shared" si="0" ref="E10:E33">$D10-$C10</f>
        <v>496414</v>
      </c>
      <c r="F10" s="62">
        <v>102159090</v>
      </c>
      <c r="G10" s="63">
        <v>102435524</v>
      </c>
      <c r="H10" s="64">
        <f aca="true" t="shared" si="1" ref="H10:H33">$G10-$F10</f>
        <v>276434</v>
      </c>
      <c r="I10" s="64">
        <v>102480484</v>
      </c>
      <c r="J10" s="29">
        <f aca="true" t="shared" si="2" ref="J10:J33">IF(($C10=0),0,(($E10/$C10)*100))</f>
        <v>0.5082749101590046</v>
      </c>
      <c r="K10" s="30">
        <f aca="true" t="shared" si="3" ref="K10:K33">IF(($F10=0),0,(($H10/$F10)*100))</f>
        <v>0.2705916820519838</v>
      </c>
      <c r="L10" s="83">
        <v>-848237</v>
      </c>
      <c r="M10" s="84">
        <v>-1210290</v>
      </c>
      <c r="N10" s="31">
        <f aca="true" t="shared" si="4" ref="N10:N33">IF(($L10=0),0,(($E10/$L10)*100))</f>
        <v>-58.523030709577625</v>
      </c>
      <c r="O10" s="30">
        <f aca="true" t="shared" si="5" ref="O10:O33">IF(($M10=0),0,(($H10/$M10)*100))</f>
        <v>-22.840310999843012</v>
      </c>
      <c r="P10" s="5"/>
      <c r="Q10" s="32"/>
    </row>
    <row r="11" spans="1:17" ht="16.5">
      <c r="A11" s="6" t="s">
        <v>16</v>
      </c>
      <c r="B11" s="33" t="s">
        <v>21</v>
      </c>
      <c r="C11" s="65">
        <v>119067013</v>
      </c>
      <c r="D11" s="66">
        <v>118218776</v>
      </c>
      <c r="E11" s="67">
        <f t="shared" si="0"/>
        <v>-848237</v>
      </c>
      <c r="F11" s="65">
        <v>124544090</v>
      </c>
      <c r="G11" s="66">
        <v>123333800</v>
      </c>
      <c r="H11" s="67">
        <f t="shared" si="1"/>
        <v>-1210290</v>
      </c>
      <c r="I11" s="67">
        <v>124298272</v>
      </c>
      <c r="J11" s="34">
        <f t="shared" si="2"/>
        <v>-0.7124030229934466</v>
      </c>
      <c r="K11" s="35">
        <f t="shared" si="3"/>
        <v>-0.9717763404108537</v>
      </c>
      <c r="L11" s="85">
        <v>-848237</v>
      </c>
      <c r="M11" s="86">
        <v>-1210290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66137301</v>
      </c>
      <c r="D13" s="63">
        <v>60426786</v>
      </c>
      <c r="E13" s="64">
        <f t="shared" si="0"/>
        <v>-5710515</v>
      </c>
      <c r="F13" s="62">
        <v>69215609</v>
      </c>
      <c r="G13" s="63">
        <v>61828932</v>
      </c>
      <c r="H13" s="64">
        <f t="shared" si="1"/>
        <v>-7386677</v>
      </c>
      <c r="I13" s="64">
        <v>64549395</v>
      </c>
      <c r="J13" s="29">
        <f t="shared" si="2"/>
        <v>-8.634333294006055</v>
      </c>
      <c r="K13" s="30">
        <f t="shared" si="3"/>
        <v>-10.671981517926108</v>
      </c>
      <c r="L13" s="83">
        <v>5152</v>
      </c>
      <c r="M13" s="84">
        <v>-3780202</v>
      </c>
      <c r="N13" s="31">
        <f t="shared" si="4"/>
        <v>-110840.74145962734</v>
      </c>
      <c r="O13" s="30">
        <f t="shared" si="5"/>
        <v>195.40429320972794</v>
      </c>
      <c r="P13" s="5"/>
      <c r="Q13" s="32"/>
    </row>
    <row r="14" spans="1:17" ht="12.75">
      <c r="A14" s="2" t="s">
        <v>16</v>
      </c>
      <c r="B14" s="28" t="s">
        <v>24</v>
      </c>
      <c r="C14" s="62">
        <v>4167906</v>
      </c>
      <c r="D14" s="63">
        <v>3994392</v>
      </c>
      <c r="E14" s="64">
        <f t="shared" si="0"/>
        <v>-173514</v>
      </c>
      <c r="F14" s="62">
        <v>4359630</v>
      </c>
      <c r="G14" s="63">
        <v>4162152</v>
      </c>
      <c r="H14" s="64">
        <f t="shared" si="1"/>
        <v>-197478</v>
      </c>
      <c r="I14" s="64">
        <v>4345296</v>
      </c>
      <c r="J14" s="29">
        <f t="shared" si="2"/>
        <v>-4.163097728211721</v>
      </c>
      <c r="K14" s="30">
        <f t="shared" si="3"/>
        <v>-4.529696327440631</v>
      </c>
      <c r="L14" s="83">
        <v>5152</v>
      </c>
      <c r="M14" s="84">
        <v>-3780202</v>
      </c>
      <c r="N14" s="31">
        <f t="shared" si="4"/>
        <v>-3367.895962732919</v>
      </c>
      <c r="O14" s="30">
        <f t="shared" si="5"/>
        <v>5.224006547798239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5152</v>
      </c>
      <c r="M15" s="84">
        <v>-3780202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5152</v>
      </c>
      <c r="M16" s="84">
        <v>-3780202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73109329</v>
      </c>
      <c r="D17" s="63">
        <v>78998510</v>
      </c>
      <c r="E17" s="64">
        <f t="shared" si="0"/>
        <v>5889181</v>
      </c>
      <c r="F17" s="62">
        <v>76472351</v>
      </c>
      <c r="G17" s="63">
        <v>80276304</v>
      </c>
      <c r="H17" s="64">
        <f t="shared" si="1"/>
        <v>3803953</v>
      </c>
      <c r="I17" s="64">
        <v>81994625</v>
      </c>
      <c r="J17" s="41">
        <f t="shared" si="2"/>
        <v>8.055307141445656</v>
      </c>
      <c r="K17" s="30">
        <f t="shared" si="3"/>
        <v>4.974285411991584</v>
      </c>
      <c r="L17" s="87">
        <v>5152</v>
      </c>
      <c r="M17" s="84">
        <v>-3780202</v>
      </c>
      <c r="N17" s="31">
        <f t="shared" si="4"/>
        <v>114308.63742236025</v>
      </c>
      <c r="O17" s="30">
        <f t="shared" si="5"/>
        <v>-100.62829975752618</v>
      </c>
      <c r="P17" s="5"/>
      <c r="Q17" s="32"/>
    </row>
    <row r="18" spans="1:17" ht="16.5">
      <c r="A18" s="2" t="s">
        <v>16</v>
      </c>
      <c r="B18" s="33" t="s">
        <v>27</v>
      </c>
      <c r="C18" s="65">
        <v>143414536</v>
      </c>
      <c r="D18" s="66">
        <v>143419688</v>
      </c>
      <c r="E18" s="67">
        <f t="shared" si="0"/>
        <v>5152</v>
      </c>
      <c r="F18" s="65">
        <v>150047590</v>
      </c>
      <c r="G18" s="66">
        <v>146267388</v>
      </c>
      <c r="H18" s="67">
        <f t="shared" si="1"/>
        <v>-3780202</v>
      </c>
      <c r="I18" s="67">
        <v>150889316</v>
      </c>
      <c r="J18" s="42">
        <f t="shared" si="2"/>
        <v>0.003592383410841981</v>
      </c>
      <c r="K18" s="35">
        <f t="shared" si="3"/>
        <v>-2.5193353655330286</v>
      </c>
      <c r="L18" s="88">
        <v>5152</v>
      </c>
      <c r="M18" s="86">
        <v>-3780202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-24347523</v>
      </c>
      <c r="D19" s="72">
        <v>-25200912</v>
      </c>
      <c r="E19" s="73">
        <f t="shared" si="0"/>
        <v>-853389</v>
      </c>
      <c r="F19" s="74">
        <v>-25503500</v>
      </c>
      <c r="G19" s="75">
        <v>-22933588</v>
      </c>
      <c r="H19" s="76">
        <f t="shared" si="1"/>
        <v>2569912</v>
      </c>
      <c r="I19" s="76">
        <v>-26591044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-1484958</v>
      </c>
      <c r="M22" s="84">
        <v>-10192262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8133982</v>
      </c>
      <c r="D23" s="63">
        <v>4164024</v>
      </c>
      <c r="E23" s="64">
        <f t="shared" si="0"/>
        <v>-3969958</v>
      </c>
      <c r="F23" s="62">
        <v>8508145</v>
      </c>
      <c r="G23" s="63">
        <v>0</v>
      </c>
      <c r="H23" s="64">
        <f t="shared" si="1"/>
        <v>-8508145</v>
      </c>
      <c r="I23" s="64">
        <v>0</v>
      </c>
      <c r="J23" s="29">
        <f t="shared" si="2"/>
        <v>-48.807066452814865</v>
      </c>
      <c r="K23" s="30">
        <f t="shared" si="3"/>
        <v>-100</v>
      </c>
      <c r="L23" s="83">
        <v>-1484958</v>
      </c>
      <c r="M23" s="84">
        <v>-10192262</v>
      </c>
      <c r="N23" s="31">
        <f t="shared" si="4"/>
        <v>267.34480032431895</v>
      </c>
      <c r="O23" s="30">
        <f t="shared" si="5"/>
        <v>83.47651384942813</v>
      </c>
      <c r="P23" s="5"/>
      <c r="Q23" s="32"/>
    </row>
    <row r="24" spans="1:17" ht="12.75">
      <c r="A24" s="6" t="s">
        <v>16</v>
      </c>
      <c r="B24" s="28" t="s">
        <v>32</v>
      </c>
      <c r="C24" s="62">
        <v>26980556</v>
      </c>
      <c r="D24" s="63">
        <v>29465556</v>
      </c>
      <c r="E24" s="64">
        <f t="shared" si="0"/>
        <v>2485000</v>
      </c>
      <c r="F24" s="62">
        <v>28221661</v>
      </c>
      <c r="G24" s="63">
        <v>26537544</v>
      </c>
      <c r="H24" s="64">
        <f t="shared" si="1"/>
        <v>-1684117</v>
      </c>
      <c r="I24" s="64">
        <v>28267296</v>
      </c>
      <c r="J24" s="29">
        <f t="shared" si="2"/>
        <v>9.21033651048555</v>
      </c>
      <c r="K24" s="30">
        <f t="shared" si="3"/>
        <v>-5.967462368710332</v>
      </c>
      <c r="L24" s="83">
        <v>-1484958</v>
      </c>
      <c r="M24" s="84">
        <v>-10192262</v>
      </c>
      <c r="N24" s="31">
        <f t="shared" si="4"/>
        <v>-167.34480032431892</v>
      </c>
      <c r="O24" s="30">
        <f t="shared" si="5"/>
        <v>16.523486150571877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-1484958</v>
      </c>
      <c r="M25" s="84">
        <v>-10192262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35114538</v>
      </c>
      <c r="D26" s="66">
        <v>33629580</v>
      </c>
      <c r="E26" s="67">
        <f t="shared" si="0"/>
        <v>-1484958</v>
      </c>
      <c r="F26" s="65">
        <v>36729806</v>
      </c>
      <c r="G26" s="66">
        <v>26537544</v>
      </c>
      <c r="H26" s="67">
        <f t="shared" si="1"/>
        <v>-10192262</v>
      </c>
      <c r="I26" s="67">
        <v>28267296</v>
      </c>
      <c r="J26" s="42">
        <f t="shared" si="2"/>
        <v>-4.228898013694499</v>
      </c>
      <c r="K26" s="35">
        <f t="shared" si="3"/>
        <v>-27.749294401391612</v>
      </c>
      <c r="L26" s="88">
        <v>-1484958</v>
      </c>
      <c r="M26" s="86">
        <v>-10192262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-1558178</v>
      </c>
      <c r="M28" s="84">
        <v>-10268850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10980000</v>
      </c>
      <c r="E29" s="64">
        <f t="shared" si="0"/>
        <v>10980000</v>
      </c>
      <c r="F29" s="62">
        <v>0</v>
      </c>
      <c r="G29" s="63">
        <v>6999996</v>
      </c>
      <c r="H29" s="64">
        <f t="shared" si="1"/>
        <v>6999996</v>
      </c>
      <c r="I29" s="64">
        <v>8000004</v>
      </c>
      <c r="J29" s="29">
        <f t="shared" si="2"/>
        <v>0</v>
      </c>
      <c r="K29" s="30">
        <f t="shared" si="3"/>
        <v>0</v>
      </c>
      <c r="L29" s="83">
        <v>-1558178</v>
      </c>
      <c r="M29" s="84">
        <v>-10268850</v>
      </c>
      <c r="N29" s="31">
        <f t="shared" si="4"/>
        <v>-704.6691713013532</v>
      </c>
      <c r="O29" s="30">
        <f t="shared" si="5"/>
        <v>-68.16728260710791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-1558178</v>
      </c>
      <c r="M30" s="84">
        <v>-10268850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22673100</v>
      </c>
      <c r="D31" s="63">
        <v>17527092</v>
      </c>
      <c r="E31" s="64">
        <f t="shared" si="0"/>
        <v>-5146008</v>
      </c>
      <c r="F31" s="62">
        <v>23716061</v>
      </c>
      <c r="G31" s="63">
        <v>18525252</v>
      </c>
      <c r="H31" s="64">
        <f t="shared" si="1"/>
        <v>-5190809</v>
      </c>
      <c r="I31" s="64">
        <v>19197228</v>
      </c>
      <c r="J31" s="29">
        <f t="shared" si="2"/>
        <v>-22.69653466001561</v>
      </c>
      <c r="K31" s="30">
        <f t="shared" si="3"/>
        <v>-21.887315098405256</v>
      </c>
      <c r="L31" s="83">
        <v>-1558178</v>
      </c>
      <c r="M31" s="84">
        <v>-10268850</v>
      </c>
      <c r="N31" s="31">
        <f t="shared" si="4"/>
        <v>330.258032137535</v>
      </c>
      <c r="O31" s="30">
        <f t="shared" si="5"/>
        <v>50.5490780369759</v>
      </c>
      <c r="P31" s="5"/>
      <c r="Q31" s="32"/>
    </row>
    <row r="32" spans="1:17" ht="12.75">
      <c r="A32" s="6" t="s">
        <v>16</v>
      </c>
      <c r="B32" s="28" t="s">
        <v>39</v>
      </c>
      <c r="C32" s="62">
        <v>12514658</v>
      </c>
      <c r="D32" s="63">
        <v>5122488</v>
      </c>
      <c r="E32" s="64">
        <f t="shared" si="0"/>
        <v>-7392170</v>
      </c>
      <c r="F32" s="62">
        <v>13090333</v>
      </c>
      <c r="G32" s="63">
        <v>1012296</v>
      </c>
      <c r="H32" s="64">
        <f t="shared" si="1"/>
        <v>-12078037</v>
      </c>
      <c r="I32" s="64">
        <v>1070064</v>
      </c>
      <c r="J32" s="29">
        <f t="shared" si="2"/>
        <v>-59.06809438979476</v>
      </c>
      <c r="K32" s="30">
        <f t="shared" si="3"/>
        <v>-92.26684302072377</v>
      </c>
      <c r="L32" s="83">
        <v>-1558178</v>
      </c>
      <c r="M32" s="84">
        <v>-10268850</v>
      </c>
      <c r="N32" s="31">
        <f t="shared" si="4"/>
        <v>474.41113916381823</v>
      </c>
      <c r="O32" s="30">
        <f t="shared" si="5"/>
        <v>117.61820457013201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35187758</v>
      </c>
      <c r="D33" s="81">
        <v>33629580</v>
      </c>
      <c r="E33" s="82">
        <f t="shared" si="0"/>
        <v>-1558178</v>
      </c>
      <c r="F33" s="80">
        <v>36806394</v>
      </c>
      <c r="G33" s="81">
        <v>26537544</v>
      </c>
      <c r="H33" s="82">
        <f t="shared" si="1"/>
        <v>-10268850</v>
      </c>
      <c r="I33" s="82">
        <v>28267296</v>
      </c>
      <c r="J33" s="57">
        <f t="shared" si="2"/>
        <v>-4.42818209673944</v>
      </c>
      <c r="K33" s="58">
        <f t="shared" si="3"/>
        <v>-27.899636133873912</v>
      </c>
      <c r="L33" s="95">
        <v>-1558178</v>
      </c>
      <c r="M33" s="96">
        <v>-10268850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0</v>
      </c>
      <c r="D8" s="63">
        <v>0</v>
      </c>
      <c r="E8" s="64">
        <f>$D8-$C8</f>
        <v>0</v>
      </c>
      <c r="F8" s="62">
        <v>0</v>
      </c>
      <c r="G8" s="63">
        <v>0</v>
      </c>
      <c r="H8" s="64">
        <f>$G8-$F8</f>
        <v>0</v>
      </c>
      <c r="I8" s="64">
        <v>0</v>
      </c>
      <c r="J8" s="29">
        <f>IF(($C8=0),0,(($E8/$C8)*100))</f>
        <v>0</v>
      </c>
      <c r="K8" s="30">
        <f>IF(($F8=0),0,(($H8/$F8)*100))</f>
        <v>0</v>
      </c>
      <c r="L8" s="83">
        <v>-4156506</v>
      </c>
      <c r="M8" s="84">
        <v>-60138848</v>
      </c>
      <c r="N8" s="31">
        <f>IF(($L8=0),0,(($E8/$L8)*100))</f>
        <v>0</v>
      </c>
      <c r="O8" s="30">
        <f>IF(($M8=0),0,(($H8/$M8)*100))</f>
        <v>0</v>
      </c>
      <c r="P8" s="5"/>
      <c r="Q8" s="32"/>
    </row>
    <row r="9" spans="1:17" ht="12.75">
      <c r="A9" s="2" t="s">
        <v>16</v>
      </c>
      <c r="B9" s="28" t="s">
        <v>19</v>
      </c>
      <c r="C9" s="62">
        <v>353263528</v>
      </c>
      <c r="D9" s="63">
        <v>366594517</v>
      </c>
      <c r="E9" s="64">
        <f>$D9-$C9</f>
        <v>13330989</v>
      </c>
      <c r="F9" s="62">
        <v>413261046</v>
      </c>
      <c r="G9" s="63">
        <v>381991485</v>
      </c>
      <c r="H9" s="64">
        <f>$G9-$F9</f>
        <v>-31269561</v>
      </c>
      <c r="I9" s="64">
        <v>398798662</v>
      </c>
      <c r="J9" s="29">
        <f>IF(($C9=0),0,(($E9/$C9)*100))</f>
        <v>3.773666949280991</v>
      </c>
      <c r="K9" s="30">
        <f>IF(($F9=0),0,(($H9/$F9)*100))</f>
        <v>-7.5665396733279335</v>
      </c>
      <c r="L9" s="83">
        <v>-4156506</v>
      </c>
      <c r="M9" s="84">
        <v>-60138848</v>
      </c>
      <c r="N9" s="31">
        <f>IF(($L9=0),0,(($E9/$L9)*100))</f>
        <v>-320.72584521711264</v>
      </c>
      <c r="O9" s="30">
        <f>IF(($M9=0),0,(($H9/$M9)*100))</f>
        <v>51.99561022519088</v>
      </c>
      <c r="P9" s="5"/>
      <c r="Q9" s="32"/>
    </row>
    <row r="10" spans="1:17" ht="12.75">
      <c r="A10" s="2" t="s">
        <v>16</v>
      </c>
      <c r="B10" s="28" t="s">
        <v>20</v>
      </c>
      <c r="C10" s="62">
        <v>643822154</v>
      </c>
      <c r="D10" s="63">
        <v>626334659</v>
      </c>
      <c r="E10" s="64">
        <f aca="true" t="shared" si="0" ref="E10:E33">$D10-$C10</f>
        <v>-17487495</v>
      </c>
      <c r="F10" s="62">
        <v>697330260</v>
      </c>
      <c r="G10" s="63">
        <v>668460973</v>
      </c>
      <c r="H10" s="64">
        <f aca="true" t="shared" si="1" ref="H10:H33">$G10-$F10</f>
        <v>-28869287</v>
      </c>
      <c r="I10" s="64">
        <v>694581019</v>
      </c>
      <c r="J10" s="29">
        <f aca="true" t="shared" si="2" ref="J10:J33">IF(($C10=0),0,(($E10/$C10)*100))</f>
        <v>-2.716199635466412</v>
      </c>
      <c r="K10" s="30">
        <f aca="true" t="shared" si="3" ref="K10:K33">IF(($F10=0),0,(($H10/$F10)*100))</f>
        <v>-4.139973360685652</v>
      </c>
      <c r="L10" s="83">
        <v>-4156506</v>
      </c>
      <c r="M10" s="84">
        <v>-60138848</v>
      </c>
      <c r="N10" s="31">
        <f aca="true" t="shared" si="4" ref="N10:N33">IF(($L10=0),0,(($E10/$L10)*100))</f>
        <v>420.7258452171127</v>
      </c>
      <c r="O10" s="30">
        <f aca="true" t="shared" si="5" ref="O10:O33">IF(($M10=0),0,(($H10/$M10)*100))</f>
        <v>48.00438977480912</v>
      </c>
      <c r="P10" s="5"/>
      <c r="Q10" s="32"/>
    </row>
    <row r="11" spans="1:17" ht="16.5">
      <c r="A11" s="6" t="s">
        <v>16</v>
      </c>
      <c r="B11" s="33" t="s">
        <v>21</v>
      </c>
      <c r="C11" s="65">
        <v>997085682</v>
      </c>
      <c r="D11" s="66">
        <v>992929176</v>
      </c>
      <c r="E11" s="67">
        <f t="shared" si="0"/>
        <v>-4156506</v>
      </c>
      <c r="F11" s="65">
        <v>1110591306</v>
      </c>
      <c r="G11" s="66">
        <v>1050452458</v>
      </c>
      <c r="H11" s="67">
        <f t="shared" si="1"/>
        <v>-60138848</v>
      </c>
      <c r="I11" s="67">
        <v>1093379681</v>
      </c>
      <c r="J11" s="34">
        <f t="shared" si="2"/>
        <v>-0.4168654785677687</v>
      </c>
      <c r="K11" s="35">
        <f t="shared" si="3"/>
        <v>-5.415029604058507</v>
      </c>
      <c r="L11" s="85">
        <v>-4156506</v>
      </c>
      <c r="M11" s="86">
        <v>-60138848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265227649</v>
      </c>
      <c r="D13" s="63">
        <v>275256096</v>
      </c>
      <c r="E13" s="64">
        <f t="shared" si="0"/>
        <v>10028447</v>
      </c>
      <c r="F13" s="62">
        <v>335901281</v>
      </c>
      <c r="G13" s="63">
        <v>291637256</v>
      </c>
      <c r="H13" s="64">
        <f t="shared" si="1"/>
        <v>-44264025</v>
      </c>
      <c r="I13" s="64">
        <v>304643944</v>
      </c>
      <c r="J13" s="29">
        <f t="shared" si="2"/>
        <v>3.7810714824833362</v>
      </c>
      <c r="K13" s="30">
        <f t="shared" si="3"/>
        <v>-13.177688655495185</v>
      </c>
      <c r="L13" s="83">
        <v>-84153635</v>
      </c>
      <c r="M13" s="84">
        <v>-132911443</v>
      </c>
      <c r="N13" s="31">
        <f t="shared" si="4"/>
        <v>-11.916831637753972</v>
      </c>
      <c r="O13" s="30">
        <f t="shared" si="5"/>
        <v>33.303396608221306</v>
      </c>
      <c r="P13" s="5"/>
      <c r="Q13" s="32"/>
    </row>
    <row r="14" spans="1:17" ht="12.75">
      <c r="A14" s="2" t="s">
        <v>16</v>
      </c>
      <c r="B14" s="28" t="s">
        <v>24</v>
      </c>
      <c r="C14" s="62">
        <v>114687421</v>
      </c>
      <c r="D14" s="63">
        <v>45000000</v>
      </c>
      <c r="E14" s="64">
        <f t="shared" si="0"/>
        <v>-69687421</v>
      </c>
      <c r="F14" s="62">
        <v>102438440</v>
      </c>
      <c r="G14" s="63">
        <v>46890000</v>
      </c>
      <c r="H14" s="64">
        <f t="shared" si="1"/>
        <v>-55548440</v>
      </c>
      <c r="I14" s="64">
        <v>48953160</v>
      </c>
      <c r="J14" s="29">
        <f t="shared" si="2"/>
        <v>-60.762915751676026</v>
      </c>
      <c r="K14" s="30">
        <f t="shared" si="3"/>
        <v>-54.22616744261236</v>
      </c>
      <c r="L14" s="83">
        <v>-84153635</v>
      </c>
      <c r="M14" s="84">
        <v>-132911443</v>
      </c>
      <c r="N14" s="31">
        <f t="shared" si="4"/>
        <v>82.8097574157076</v>
      </c>
      <c r="O14" s="30">
        <f t="shared" si="5"/>
        <v>41.79357228105634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-84153635</v>
      </c>
      <c r="M15" s="84">
        <v>-132911443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-84153635</v>
      </c>
      <c r="M16" s="84">
        <v>-132911443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554233731</v>
      </c>
      <c r="D17" s="63">
        <v>529739070</v>
      </c>
      <c r="E17" s="64">
        <f t="shared" si="0"/>
        <v>-24494661</v>
      </c>
      <c r="F17" s="62">
        <v>585383453</v>
      </c>
      <c r="G17" s="63">
        <v>552284475</v>
      </c>
      <c r="H17" s="64">
        <f t="shared" si="1"/>
        <v>-33098978</v>
      </c>
      <c r="I17" s="64">
        <v>580152596</v>
      </c>
      <c r="J17" s="41">
        <f t="shared" si="2"/>
        <v>-4.419554355849915</v>
      </c>
      <c r="K17" s="30">
        <f t="shared" si="3"/>
        <v>-5.6542387439161175</v>
      </c>
      <c r="L17" s="87">
        <v>-84153635</v>
      </c>
      <c r="M17" s="84">
        <v>-132911443</v>
      </c>
      <c r="N17" s="31">
        <f t="shared" si="4"/>
        <v>29.107074222046382</v>
      </c>
      <c r="O17" s="30">
        <f t="shared" si="5"/>
        <v>24.90303111072235</v>
      </c>
      <c r="P17" s="5"/>
      <c r="Q17" s="32"/>
    </row>
    <row r="18" spans="1:17" ht="16.5">
      <c r="A18" s="2" t="s">
        <v>16</v>
      </c>
      <c r="B18" s="33" t="s">
        <v>27</v>
      </c>
      <c r="C18" s="65">
        <v>934148801</v>
      </c>
      <c r="D18" s="66">
        <v>849995166</v>
      </c>
      <c r="E18" s="67">
        <f t="shared" si="0"/>
        <v>-84153635</v>
      </c>
      <c r="F18" s="65">
        <v>1023723174</v>
      </c>
      <c r="G18" s="66">
        <v>890811731</v>
      </c>
      <c r="H18" s="67">
        <f t="shared" si="1"/>
        <v>-132911443</v>
      </c>
      <c r="I18" s="67">
        <v>933749700</v>
      </c>
      <c r="J18" s="42">
        <f t="shared" si="2"/>
        <v>-9.008589949472086</v>
      </c>
      <c r="K18" s="35">
        <f t="shared" si="3"/>
        <v>-12.983142940945088</v>
      </c>
      <c r="L18" s="88">
        <v>-84153635</v>
      </c>
      <c r="M18" s="86">
        <v>-132911443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62936881</v>
      </c>
      <c r="D19" s="72">
        <v>142934010</v>
      </c>
      <c r="E19" s="73">
        <f t="shared" si="0"/>
        <v>79997129</v>
      </c>
      <c r="F19" s="74">
        <v>86868132</v>
      </c>
      <c r="G19" s="75">
        <v>159640727</v>
      </c>
      <c r="H19" s="76">
        <f t="shared" si="1"/>
        <v>72772595</v>
      </c>
      <c r="I19" s="76">
        <v>159629981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-55257522</v>
      </c>
      <c r="M22" s="84">
        <v>-52516949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0</v>
      </c>
      <c r="E23" s="64">
        <f t="shared" si="0"/>
        <v>0</v>
      </c>
      <c r="F23" s="62">
        <v>0</v>
      </c>
      <c r="G23" s="63">
        <v>0</v>
      </c>
      <c r="H23" s="64">
        <f t="shared" si="1"/>
        <v>0</v>
      </c>
      <c r="I23" s="64">
        <v>0</v>
      </c>
      <c r="J23" s="29">
        <f t="shared" si="2"/>
        <v>0</v>
      </c>
      <c r="K23" s="30">
        <f t="shared" si="3"/>
        <v>0</v>
      </c>
      <c r="L23" s="83">
        <v>-55257522</v>
      </c>
      <c r="M23" s="84">
        <v>-52516949</v>
      </c>
      <c r="N23" s="31">
        <f t="shared" si="4"/>
        <v>0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250736522</v>
      </c>
      <c r="D24" s="63">
        <v>195479000</v>
      </c>
      <c r="E24" s="64">
        <f t="shared" si="0"/>
        <v>-55257522</v>
      </c>
      <c r="F24" s="62">
        <v>242657949</v>
      </c>
      <c r="G24" s="63">
        <v>190141000</v>
      </c>
      <c r="H24" s="64">
        <f t="shared" si="1"/>
        <v>-52516949</v>
      </c>
      <c r="I24" s="64">
        <v>200591000</v>
      </c>
      <c r="J24" s="29">
        <f t="shared" si="2"/>
        <v>-22.038082669105542</v>
      </c>
      <c r="K24" s="30">
        <f t="shared" si="3"/>
        <v>-21.64237735315236</v>
      </c>
      <c r="L24" s="83">
        <v>-55257522</v>
      </c>
      <c r="M24" s="84">
        <v>-52516949</v>
      </c>
      <c r="N24" s="31">
        <f t="shared" si="4"/>
        <v>100</v>
      </c>
      <c r="O24" s="30">
        <f t="shared" si="5"/>
        <v>100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-55257522</v>
      </c>
      <c r="M25" s="84">
        <v>-52516949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250736522</v>
      </c>
      <c r="D26" s="66">
        <v>195479000</v>
      </c>
      <c r="E26" s="67">
        <f t="shared" si="0"/>
        <v>-55257522</v>
      </c>
      <c r="F26" s="65">
        <v>242657949</v>
      </c>
      <c r="G26" s="66">
        <v>190141000</v>
      </c>
      <c r="H26" s="67">
        <f t="shared" si="1"/>
        <v>-52516949</v>
      </c>
      <c r="I26" s="67">
        <v>200591000</v>
      </c>
      <c r="J26" s="42">
        <f t="shared" si="2"/>
        <v>-22.038082669105542</v>
      </c>
      <c r="K26" s="35">
        <f t="shared" si="3"/>
        <v>-21.64237735315236</v>
      </c>
      <c r="L26" s="88">
        <v>-55257522</v>
      </c>
      <c r="M26" s="86">
        <v>-52516949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250736522</v>
      </c>
      <c r="D28" s="63">
        <v>188893000</v>
      </c>
      <c r="E28" s="64">
        <f t="shared" si="0"/>
        <v>-61843522</v>
      </c>
      <c r="F28" s="62">
        <v>242657949</v>
      </c>
      <c r="G28" s="63">
        <v>179476014</v>
      </c>
      <c r="H28" s="64">
        <f t="shared" si="1"/>
        <v>-63181935</v>
      </c>
      <c r="I28" s="64">
        <v>197874000</v>
      </c>
      <c r="J28" s="29">
        <f t="shared" si="2"/>
        <v>-24.664744292815865</v>
      </c>
      <c r="K28" s="30">
        <f t="shared" si="3"/>
        <v>-26.037447056803405</v>
      </c>
      <c r="L28" s="83">
        <v>-55257522</v>
      </c>
      <c r="M28" s="84">
        <v>-52516949</v>
      </c>
      <c r="N28" s="31">
        <f t="shared" si="4"/>
        <v>111.91873931661287</v>
      </c>
      <c r="O28" s="30">
        <f t="shared" si="5"/>
        <v>120.30770294748083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-55257522</v>
      </c>
      <c r="M29" s="84">
        <v>-52516949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-55257522</v>
      </c>
      <c r="M30" s="84">
        <v>-52516949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2586000</v>
      </c>
      <c r="E31" s="64">
        <f t="shared" si="0"/>
        <v>2586000</v>
      </c>
      <c r="F31" s="62">
        <v>0</v>
      </c>
      <c r="G31" s="63">
        <v>2714000</v>
      </c>
      <c r="H31" s="64">
        <f t="shared" si="1"/>
        <v>2714000</v>
      </c>
      <c r="I31" s="64">
        <v>2717000</v>
      </c>
      <c r="J31" s="29">
        <f t="shared" si="2"/>
        <v>0</v>
      </c>
      <c r="K31" s="30">
        <f t="shared" si="3"/>
        <v>0</v>
      </c>
      <c r="L31" s="83">
        <v>-55257522</v>
      </c>
      <c r="M31" s="84">
        <v>-52516949</v>
      </c>
      <c r="N31" s="31">
        <f t="shared" si="4"/>
        <v>-4.679905841597457</v>
      </c>
      <c r="O31" s="30">
        <f t="shared" si="5"/>
        <v>-5.167855428920671</v>
      </c>
      <c r="P31" s="5"/>
      <c r="Q31" s="32"/>
    </row>
    <row r="32" spans="1:17" ht="12.75">
      <c r="A32" s="6" t="s">
        <v>16</v>
      </c>
      <c r="B32" s="28" t="s">
        <v>39</v>
      </c>
      <c r="C32" s="62">
        <v>0</v>
      </c>
      <c r="D32" s="63">
        <v>4000000</v>
      </c>
      <c r="E32" s="64">
        <f t="shared" si="0"/>
        <v>4000000</v>
      </c>
      <c r="F32" s="62">
        <v>0</v>
      </c>
      <c r="G32" s="63">
        <v>7950986</v>
      </c>
      <c r="H32" s="64">
        <f t="shared" si="1"/>
        <v>7950986</v>
      </c>
      <c r="I32" s="64">
        <v>0</v>
      </c>
      <c r="J32" s="29">
        <f t="shared" si="2"/>
        <v>0</v>
      </c>
      <c r="K32" s="30">
        <f t="shared" si="3"/>
        <v>0</v>
      </c>
      <c r="L32" s="83">
        <v>-55257522</v>
      </c>
      <c r="M32" s="84">
        <v>-52516949</v>
      </c>
      <c r="N32" s="31">
        <f t="shared" si="4"/>
        <v>-7.238833475015402</v>
      </c>
      <c r="O32" s="30">
        <f t="shared" si="5"/>
        <v>-15.13984751856015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250736522</v>
      </c>
      <c r="D33" s="81">
        <v>195479000</v>
      </c>
      <c r="E33" s="82">
        <f t="shared" si="0"/>
        <v>-55257522</v>
      </c>
      <c r="F33" s="80">
        <v>242657949</v>
      </c>
      <c r="G33" s="81">
        <v>190141000</v>
      </c>
      <c r="H33" s="82">
        <f t="shared" si="1"/>
        <v>-52516949</v>
      </c>
      <c r="I33" s="82">
        <v>200591000</v>
      </c>
      <c r="J33" s="57">
        <f t="shared" si="2"/>
        <v>-22.038082669105542</v>
      </c>
      <c r="K33" s="58">
        <f t="shared" si="3"/>
        <v>-21.64237735315236</v>
      </c>
      <c r="L33" s="95">
        <v>-55257522</v>
      </c>
      <c r="M33" s="96">
        <v>-52516949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32491243</v>
      </c>
      <c r="D8" s="63">
        <v>31062373</v>
      </c>
      <c r="E8" s="64">
        <f>$D8-$C8</f>
        <v>-1428870</v>
      </c>
      <c r="F8" s="62">
        <v>33985838</v>
      </c>
      <c r="G8" s="63">
        <v>32366994</v>
      </c>
      <c r="H8" s="64">
        <f>$G8-$F8</f>
        <v>-1618844</v>
      </c>
      <c r="I8" s="64">
        <v>33791140</v>
      </c>
      <c r="J8" s="29">
        <f>IF(($C8=0),0,(($E8/$C8)*100))</f>
        <v>-4.39770802243546</v>
      </c>
      <c r="K8" s="30">
        <f>IF(($F8=0),0,(($H8/$F8)*100))</f>
        <v>-4.763289932706676</v>
      </c>
      <c r="L8" s="83">
        <v>-413992</v>
      </c>
      <c r="M8" s="84">
        <v>-4015982</v>
      </c>
      <c r="N8" s="31">
        <f>IF(($L8=0),0,(($E8/$L8)*100))</f>
        <v>345.14435061547084</v>
      </c>
      <c r="O8" s="30">
        <f>IF(($M8=0),0,(($H8/$M8)*100))</f>
        <v>40.310041230264474</v>
      </c>
      <c r="P8" s="5"/>
      <c r="Q8" s="32"/>
    </row>
    <row r="9" spans="1:17" ht="12.75">
      <c r="A9" s="2" t="s">
        <v>16</v>
      </c>
      <c r="B9" s="28" t="s">
        <v>19</v>
      </c>
      <c r="C9" s="62">
        <v>2975923</v>
      </c>
      <c r="D9" s="63">
        <v>3059907</v>
      </c>
      <c r="E9" s="64">
        <f>$D9-$C9</f>
        <v>83984</v>
      </c>
      <c r="F9" s="62">
        <v>3112815</v>
      </c>
      <c r="G9" s="63">
        <v>3188423</v>
      </c>
      <c r="H9" s="64">
        <f>$G9-$F9</f>
        <v>75608</v>
      </c>
      <c r="I9" s="64">
        <v>3328714</v>
      </c>
      <c r="J9" s="29">
        <f>IF(($C9=0),0,(($E9/$C9)*100))</f>
        <v>2.8221160292117773</v>
      </c>
      <c r="K9" s="30">
        <f>IF(($F9=0),0,(($H9/$F9)*100))</f>
        <v>2.4289268716579686</v>
      </c>
      <c r="L9" s="83">
        <v>-413992</v>
      </c>
      <c r="M9" s="84">
        <v>-4015982</v>
      </c>
      <c r="N9" s="31">
        <f>IF(($L9=0),0,(($E9/$L9)*100))</f>
        <v>-20.28638234555257</v>
      </c>
      <c r="O9" s="30">
        <f>IF(($M9=0),0,(($H9/$M9)*100))</f>
        <v>-1.882677761005901</v>
      </c>
      <c r="P9" s="5"/>
      <c r="Q9" s="32"/>
    </row>
    <row r="10" spans="1:17" ht="12.75">
      <c r="A10" s="2" t="s">
        <v>16</v>
      </c>
      <c r="B10" s="28" t="s">
        <v>20</v>
      </c>
      <c r="C10" s="62">
        <v>161482661</v>
      </c>
      <c r="D10" s="63">
        <v>162413555</v>
      </c>
      <c r="E10" s="64">
        <f aca="true" t="shared" si="0" ref="E10:E33">$D10-$C10</f>
        <v>930894</v>
      </c>
      <c r="F10" s="62">
        <v>169329615</v>
      </c>
      <c r="G10" s="63">
        <v>166856869</v>
      </c>
      <c r="H10" s="64">
        <f aca="true" t="shared" si="1" ref="H10:H33">$G10-$F10</f>
        <v>-2472746</v>
      </c>
      <c r="I10" s="64">
        <v>163698557</v>
      </c>
      <c r="J10" s="29">
        <f aca="true" t="shared" si="2" ref="J10:J33">IF(($C10=0),0,(($E10/$C10)*100))</f>
        <v>0.5764668443257818</v>
      </c>
      <c r="K10" s="30">
        <f aca="true" t="shared" si="3" ref="K10:K33">IF(($F10=0),0,(($H10/$F10)*100))</f>
        <v>-1.460315137431807</v>
      </c>
      <c r="L10" s="83">
        <v>-413992</v>
      </c>
      <c r="M10" s="84">
        <v>-4015982</v>
      </c>
      <c r="N10" s="31">
        <f aca="true" t="shared" si="4" ref="N10:N33">IF(($L10=0),0,(($E10/$L10)*100))</f>
        <v>-224.85796826991825</v>
      </c>
      <c r="O10" s="30">
        <f aca="true" t="shared" si="5" ref="O10:O33">IF(($M10=0),0,(($H10/$M10)*100))</f>
        <v>61.57263653074142</v>
      </c>
      <c r="P10" s="5"/>
      <c r="Q10" s="32"/>
    </row>
    <row r="11" spans="1:17" ht="16.5">
      <c r="A11" s="6" t="s">
        <v>16</v>
      </c>
      <c r="B11" s="33" t="s">
        <v>21</v>
      </c>
      <c r="C11" s="65">
        <v>196949827</v>
      </c>
      <c r="D11" s="66">
        <v>196535835</v>
      </c>
      <c r="E11" s="67">
        <f t="shared" si="0"/>
        <v>-413992</v>
      </c>
      <c r="F11" s="65">
        <v>206428268</v>
      </c>
      <c r="G11" s="66">
        <v>202412286</v>
      </c>
      <c r="H11" s="67">
        <f t="shared" si="1"/>
        <v>-4015982</v>
      </c>
      <c r="I11" s="67">
        <v>200818411</v>
      </c>
      <c r="J11" s="34">
        <f t="shared" si="2"/>
        <v>-0.21020175864383978</v>
      </c>
      <c r="K11" s="35">
        <f t="shared" si="3"/>
        <v>-1.9454612679306111</v>
      </c>
      <c r="L11" s="85">
        <v>-413992</v>
      </c>
      <c r="M11" s="86">
        <v>-4015982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97936440</v>
      </c>
      <c r="D13" s="63">
        <v>104769597</v>
      </c>
      <c r="E13" s="64">
        <f t="shared" si="0"/>
        <v>6833157</v>
      </c>
      <c r="F13" s="62">
        <v>102441411</v>
      </c>
      <c r="G13" s="63">
        <v>108601680</v>
      </c>
      <c r="H13" s="64">
        <f t="shared" si="1"/>
        <v>6160269</v>
      </c>
      <c r="I13" s="64">
        <v>113380138</v>
      </c>
      <c r="J13" s="29">
        <f t="shared" si="2"/>
        <v>6.977134353668562</v>
      </c>
      <c r="K13" s="30">
        <f t="shared" si="3"/>
        <v>6.013455827936615</v>
      </c>
      <c r="L13" s="83">
        <v>5496642</v>
      </c>
      <c r="M13" s="84">
        <v>-524674</v>
      </c>
      <c r="N13" s="31">
        <f t="shared" si="4"/>
        <v>124.31511821217391</v>
      </c>
      <c r="O13" s="30">
        <f t="shared" si="5"/>
        <v>-1174.1136400888934</v>
      </c>
      <c r="P13" s="5"/>
      <c r="Q13" s="32"/>
    </row>
    <row r="14" spans="1:17" ht="12.75">
      <c r="A14" s="2" t="s">
        <v>16</v>
      </c>
      <c r="B14" s="28" t="s">
        <v>24</v>
      </c>
      <c r="C14" s="62">
        <v>9703753</v>
      </c>
      <c r="D14" s="63">
        <v>12187270</v>
      </c>
      <c r="E14" s="64">
        <f t="shared" si="0"/>
        <v>2483517</v>
      </c>
      <c r="F14" s="62">
        <v>10309413</v>
      </c>
      <c r="G14" s="63">
        <v>12699135</v>
      </c>
      <c r="H14" s="64">
        <f t="shared" si="1"/>
        <v>2389722</v>
      </c>
      <c r="I14" s="64">
        <v>13257897</v>
      </c>
      <c r="J14" s="29">
        <f t="shared" si="2"/>
        <v>25.593365783321154</v>
      </c>
      <c r="K14" s="30">
        <f t="shared" si="3"/>
        <v>23.18000064601156</v>
      </c>
      <c r="L14" s="83">
        <v>5496642</v>
      </c>
      <c r="M14" s="84">
        <v>-524674</v>
      </c>
      <c r="N14" s="31">
        <f t="shared" si="4"/>
        <v>45.18244047911434</v>
      </c>
      <c r="O14" s="30">
        <f t="shared" si="5"/>
        <v>-455.46796677555966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5496642</v>
      </c>
      <c r="M15" s="84">
        <v>-524674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5496642</v>
      </c>
      <c r="M16" s="84">
        <v>-524674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103813408</v>
      </c>
      <c r="D17" s="63">
        <v>99993376</v>
      </c>
      <c r="E17" s="64">
        <f t="shared" si="0"/>
        <v>-3820032</v>
      </c>
      <c r="F17" s="62">
        <v>108263273</v>
      </c>
      <c r="G17" s="63">
        <v>99188608</v>
      </c>
      <c r="H17" s="64">
        <f t="shared" si="1"/>
        <v>-9074665</v>
      </c>
      <c r="I17" s="64">
        <v>103136567</v>
      </c>
      <c r="J17" s="41">
        <f t="shared" si="2"/>
        <v>-3.6797096575425012</v>
      </c>
      <c r="K17" s="30">
        <f t="shared" si="3"/>
        <v>-8.382034598196565</v>
      </c>
      <c r="L17" s="87">
        <v>5496642</v>
      </c>
      <c r="M17" s="84">
        <v>-524674</v>
      </c>
      <c r="N17" s="31">
        <f t="shared" si="4"/>
        <v>-69.49755869128825</v>
      </c>
      <c r="O17" s="30">
        <f t="shared" si="5"/>
        <v>1729.581606864453</v>
      </c>
      <c r="P17" s="5"/>
      <c r="Q17" s="32"/>
    </row>
    <row r="18" spans="1:17" ht="16.5">
      <c r="A18" s="2" t="s">
        <v>16</v>
      </c>
      <c r="B18" s="33" t="s">
        <v>27</v>
      </c>
      <c r="C18" s="65">
        <v>211453601</v>
      </c>
      <c r="D18" s="66">
        <v>216950243</v>
      </c>
      <c r="E18" s="67">
        <f t="shared" si="0"/>
        <v>5496642</v>
      </c>
      <c r="F18" s="65">
        <v>221014097</v>
      </c>
      <c r="G18" s="66">
        <v>220489423</v>
      </c>
      <c r="H18" s="67">
        <f t="shared" si="1"/>
        <v>-524674</v>
      </c>
      <c r="I18" s="67">
        <v>229774602</v>
      </c>
      <c r="J18" s="42">
        <f t="shared" si="2"/>
        <v>2.5994553765012496</v>
      </c>
      <c r="K18" s="35">
        <f t="shared" si="3"/>
        <v>-0.23739390705019145</v>
      </c>
      <c r="L18" s="88">
        <v>5496642</v>
      </c>
      <c r="M18" s="86">
        <v>-524674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-14503774</v>
      </c>
      <c r="D19" s="72">
        <v>-20414408</v>
      </c>
      <c r="E19" s="73">
        <f t="shared" si="0"/>
        <v>-5910634</v>
      </c>
      <c r="F19" s="74">
        <v>-14585829</v>
      </c>
      <c r="G19" s="75">
        <v>-18077137</v>
      </c>
      <c r="H19" s="76">
        <f t="shared" si="1"/>
        <v>-3491308</v>
      </c>
      <c r="I19" s="76">
        <v>-28956191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-570000</v>
      </c>
      <c r="M22" s="84">
        <v>-997374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0</v>
      </c>
      <c r="E23" s="64">
        <f t="shared" si="0"/>
        <v>0</v>
      </c>
      <c r="F23" s="62">
        <v>0</v>
      </c>
      <c r="G23" s="63">
        <v>0</v>
      </c>
      <c r="H23" s="64">
        <f t="shared" si="1"/>
        <v>0</v>
      </c>
      <c r="I23" s="64">
        <v>0</v>
      </c>
      <c r="J23" s="29">
        <f t="shared" si="2"/>
        <v>0</v>
      </c>
      <c r="K23" s="30">
        <f t="shared" si="3"/>
        <v>0</v>
      </c>
      <c r="L23" s="83">
        <v>-570000</v>
      </c>
      <c r="M23" s="84">
        <v>-997374</v>
      </c>
      <c r="N23" s="31">
        <f t="shared" si="4"/>
        <v>0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30304000</v>
      </c>
      <c r="D24" s="63">
        <v>29734000</v>
      </c>
      <c r="E24" s="64">
        <f t="shared" si="0"/>
        <v>-570000</v>
      </c>
      <c r="F24" s="62">
        <v>31891000</v>
      </c>
      <c r="G24" s="63">
        <v>30893626</v>
      </c>
      <c r="H24" s="64">
        <f t="shared" si="1"/>
        <v>-997374</v>
      </c>
      <c r="I24" s="64">
        <v>32098477</v>
      </c>
      <c r="J24" s="29">
        <f t="shared" si="2"/>
        <v>-1.8809398099260823</v>
      </c>
      <c r="K24" s="30">
        <f t="shared" si="3"/>
        <v>-3.1274466150324547</v>
      </c>
      <c r="L24" s="83">
        <v>-570000</v>
      </c>
      <c r="M24" s="84">
        <v>-997374</v>
      </c>
      <c r="N24" s="31">
        <f t="shared" si="4"/>
        <v>100</v>
      </c>
      <c r="O24" s="30">
        <f t="shared" si="5"/>
        <v>100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-570000</v>
      </c>
      <c r="M25" s="84">
        <v>-997374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30304000</v>
      </c>
      <c r="D26" s="66">
        <v>29734000</v>
      </c>
      <c r="E26" s="67">
        <f t="shared" si="0"/>
        <v>-570000</v>
      </c>
      <c r="F26" s="65">
        <v>31891000</v>
      </c>
      <c r="G26" s="66">
        <v>30893626</v>
      </c>
      <c r="H26" s="67">
        <f t="shared" si="1"/>
        <v>-997374</v>
      </c>
      <c r="I26" s="67">
        <v>32098477</v>
      </c>
      <c r="J26" s="42">
        <f t="shared" si="2"/>
        <v>-1.8809398099260823</v>
      </c>
      <c r="K26" s="35">
        <f t="shared" si="3"/>
        <v>-3.1274466150324547</v>
      </c>
      <c r="L26" s="88">
        <v>-570000</v>
      </c>
      <c r="M26" s="86">
        <v>-997374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-570000</v>
      </c>
      <c r="M28" s="84">
        <v>-997374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-570000</v>
      </c>
      <c r="M29" s="84">
        <v>-997374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-570000</v>
      </c>
      <c r="M30" s="84">
        <v>-997374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30304000</v>
      </c>
      <c r="D31" s="63">
        <v>29734000</v>
      </c>
      <c r="E31" s="64">
        <f t="shared" si="0"/>
        <v>-570000</v>
      </c>
      <c r="F31" s="62">
        <v>31891000</v>
      </c>
      <c r="G31" s="63">
        <v>30893626</v>
      </c>
      <c r="H31" s="64">
        <f t="shared" si="1"/>
        <v>-997374</v>
      </c>
      <c r="I31" s="64">
        <v>32098477</v>
      </c>
      <c r="J31" s="29">
        <f t="shared" si="2"/>
        <v>-1.8809398099260823</v>
      </c>
      <c r="K31" s="30">
        <f t="shared" si="3"/>
        <v>-3.1274466150324547</v>
      </c>
      <c r="L31" s="83">
        <v>-570000</v>
      </c>
      <c r="M31" s="84">
        <v>-997374</v>
      </c>
      <c r="N31" s="31">
        <f t="shared" si="4"/>
        <v>100</v>
      </c>
      <c r="O31" s="30">
        <f t="shared" si="5"/>
        <v>100</v>
      </c>
      <c r="P31" s="5"/>
      <c r="Q31" s="32"/>
    </row>
    <row r="32" spans="1:17" ht="12.75">
      <c r="A32" s="6" t="s">
        <v>16</v>
      </c>
      <c r="B32" s="28" t="s">
        <v>39</v>
      </c>
      <c r="C32" s="62">
        <v>0</v>
      </c>
      <c r="D32" s="63">
        <v>0</v>
      </c>
      <c r="E32" s="64">
        <f t="shared" si="0"/>
        <v>0</v>
      </c>
      <c r="F32" s="62">
        <v>0</v>
      </c>
      <c r="G32" s="63">
        <v>0</v>
      </c>
      <c r="H32" s="64">
        <f t="shared" si="1"/>
        <v>0</v>
      </c>
      <c r="I32" s="64">
        <v>0</v>
      </c>
      <c r="J32" s="29">
        <f t="shared" si="2"/>
        <v>0</v>
      </c>
      <c r="K32" s="30">
        <f t="shared" si="3"/>
        <v>0</v>
      </c>
      <c r="L32" s="83">
        <v>-570000</v>
      </c>
      <c r="M32" s="84">
        <v>-997374</v>
      </c>
      <c r="N32" s="31">
        <f t="shared" si="4"/>
        <v>0</v>
      </c>
      <c r="O32" s="30">
        <f t="shared" si="5"/>
        <v>0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30304000</v>
      </c>
      <c r="D33" s="81">
        <v>29734000</v>
      </c>
      <c r="E33" s="82">
        <f t="shared" si="0"/>
        <v>-570000</v>
      </c>
      <c r="F33" s="80">
        <v>31891000</v>
      </c>
      <c r="G33" s="81">
        <v>30893626</v>
      </c>
      <c r="H33" s="82">
        <f t="shared" si="1"/>
        <v>-997374</v>
      </c>
      <c r="I33" s="82">
        <v>32098477</v>
      </c>
      <c r="J33" s="57">
        <f t="shared" si="2"/>
        <v>-1.8809398099260823</v>
      </c>
      <c r="K33" s="58">
        <f t="shared" si="3"/>
        <v>-3.1274466150324547</v>
      </c>
      <c r="L33" s="95">
        <v>-570000</v>
      </c>
      <c r="M33" s="96">
        <v>-997374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121924655</v>
      </c>
      <c r="D8" s="63">
        <v>104728904</v>
      </c>
      <c r="E8" s="64">
        <f>$D8-$C8</f>
        <v>-17195751</v>
      </c>
      <c r="F8" s="62">
        <v>127533188</v>
      </c>
      <c r="G8" s="63">
        <v>110174806</v>
      </c>
      <c r="H8" s="64">
        <f>$G8-$F8</f>
        <v>-17358382</v>
      </c>
      <c r="I8" s="64">
        <v>116124246</v>
      </c>
      <c r="J8" s="29">
        <f>IF(($C8=0),0,(($E8/$C8)*100))</f>
        <v>-14.103587990468375</v>
      </c>
      <c r="K8" s="30">
        <f>IF(($F8=0),0,(($H8/$F8)*100))</f>
        <v>-13.61087437099118</v>
      </c>
      <c r="L8" s="83">
        <v>-34580633</v>
      </c>
      <c r="M8" s="84">
        <v>-24046536</v>
      </c>
      <c r="N8" s="31">
        <f>IF(($L8=0),0,(($E8/$L8)*100))</f>
        <v>49.72653623778373</v>
      </c>
      <c r="O8" s="30">
        <f>IF(($M8=0),0,(($H8/$M8)*100))</f>
        <v>72.18662180698293</v>
      </c>
      <c r="P8" s="5"/>
      <c r="Q8" s="32"/>
    </row>
    <row r="9" spans="1:17" ht="12.75">
      <c r="A9" s="2" t="s">
        <v>16</v>
      </c>
      <c r="B9" s="28" t="s">
        <v>19</v>
      </c>
      <c r="C9" s="62">
        <v>280010880</v>
      </c>
      <c r="D9" s="63">
        <v>280717538</v>
      </c>
      <c r="E9" s="64">
        <f>$D9-$C9</f>
        <v>706658</v>
      </c>
      <c r="F9" s="62">
        <v>292891380</v>
      </c>
      <c r="G9" s="63">
        <v>305379546</v>
      </c>
      <c r="H9" s="64">
        <f>$G9-$F9</f>
        <v>12488166</v>
      </c>
      <c r="I9" s="64">
        <v>332238039</v>
      </c>
      <c r="J9" s="29">
        <f>IF(($C9=0),0,(($E9/$C9)*100))</f>
        <v>0.25236805084145303</v>
      </c>
      <c r="K9" s="30">
        <f>IF(($F9=0),0,(($H9/$F9)*100))</f>
        <v>4.263753340914301</v>
      </c>
      <c r="L9" s="83">
        <v>-34580633</v>
      </c>
      <c r="M9" s="84">
        <v>-24046536</v>
      </c>
      <c r="N9" s="31">
        <f>IF(($L9=0),0,(($E9/$L9)*100))</f>
        <v>-2.0435079947784645</v>
      </c>
      <c r="O9" s="30">
        <f>IF(($M9=0),0,(($H9/$M9)*100))</f>
        <v>-51.93332628034242</v>
      </c>
      <c r="P9" s="5"/>
      <c r="Q9" s="32"/>
    </row>
    <row r="10" spans="1:17" ht="12.75">
      <c r="A10" s="2" t="s">
        <v>16</v>
      </c>
      <c r="B10" s="28" t="s">
        <v>20</v>
      </c>
      <c r="C10" s="62">
        <v>310281568</v>
      </c>
      <c r="D10" s="63">
        <v>292190028</v>
      </c>
      <c r="E10" s="64">
        <f aca="true" t="shared" si="0" ref="E10:E33">$D10-$C10</f>
        <v>-18091540</v>
      </c>
      <c r="F10" s="62">
        <v>324554518</v>
      </c>
      <c r="G10" s="63">
        <v>305378198</v>
      </c>
      <c r="H10" s="64">
        <f aca="true" t="shared" si="1" ref="H10:H33">$G10-$F10</f>
        <v>-19176320</v>
      </c>
      <c r="I10" s="64">
        <v>305923789</v>
      </c>
      <c r="J10" s="29">
        <f aca="true" t="shared" si="2" ref="J10:J33">IF(($C10=0),0,(($E10/$C10)*100))</f>
        <v>-5.830684728265909</v>
      </c>
      <c r="K10" s="30">
        <f aca="true" t="shared" si="3" ref="K10:K33">IF(($F10=0),0,(($H10/$F10)*100))</f>
        <v>-5.908505023491924</v>
      </c>
      <c r="L10" s="83">
        <v>-34580633</v>
      </c>
      <c r="M10" s="84">
        <v>-24046536</v>
      </c>
      <c r="N10" s="31">
        <f aca="true" t="shared" si="4" ref="N10:N33">IF(($L10=0),0,(($E10/$L10)*100))</f>
        <v>52.31697175699473</v>
      </c>
      <c r="O10" s="30">
        <f aca="true" t="shared" si="5" ref="O10:O33">IF(($M10=0),0,(($H10/$M10)*100))</f>
        <v>79.74670447335949</v>
      </c>
      <c r="P10" s="5"/>
      <c r="Q10" s="32"/>
    </row>
    <row r="11" spans="1:17" ht="16.5">
      <c r="A11" s="6" t="s">
        <v>16</v>
      </c>
      <c r="B11" s="33" t="s">
        <v>21</v>
      </c>
      <c r="C11" s="65">
        <v>712217103</v>
      </c>
      <c r="D11" s="66">
        <v>677636470</v>
      </c>
      <c r="E11" s="67">
        <f t="shared" si="0"/>
        <v>-34580633</v>
      </c>
      <c r="F11" s="65">
        <v>744979086</v>
      </c>
      <c r="G11" s="66">
        <v>720932550</v>
      </c>
      <c r="H11" s="67">
        <f t="shared" si="1"/>
        <v>-24046536</v>
      </c>
      <c r="I11" s="67">
        <v>754286074</v>
      </c>
      <c r="J11" s="34">
        <f t="shared" si="2"/>
        <v>-4.855349984483594</v>
      </c>
      <c r="K11" s="35">
        <f t="shared" si="3"/>
        <v>-3.2278135657623013</v>
      </c>
      <c r="L11" s="85">
        <v>-34580633</v>
      </c>
      <c r="M11" s="86">
        <v>-24046536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183147038</v>
      </c>
      <c r="D13" s="63">
        <v>175198764</v>
      </c>
      <c r="E13" s="64">
        <f t="shared" si="0"/>
        <v>-7948274</v>
      </c>
      <c r="F13" s="62">
        <v>191571798</v>
      </c>
      <c r="G13" s="63">
        <v>175198756</v>
      </c>
      <c r="H13" s="64">
        <f t="shared" si="1"/>
        <v>-16373042</v>
      </c>
      <c r="I13" s="64">
        <v>175198762</v>
      </c>
      <c r="J13" s="29">
        <f t="shared" si="2"/>
        <v>-4.339832129854047</v>
      </c>
      <c r="K13" s="30">
        <f t="shared" si="3"/>
        <v>-8.54668702331645</v>
      </c>
      <c r="L13" s="83">
        <v>-12045897</v>
      </c>
      <c r="M13" s="84">
        <v>-13091531</v>
      </c>
      <c r="N13" s="31">
        <f t="shared" si="4"/>
        <v>65.98324724177867</v>
      </c>
      <c r="O13" s="30">
        <f t="shared" si="5"/>
        <v>125.06590711201004</v>
      </c>
      <c r="P13" s="5"/>
      <c r="Q13" s="32"/>
    </row>
    <row r="14" spans="1:17" ht="12.75">
      <c r="A14" s="2" t="s">
        <v>16</v>
      </c>
      <c r="B14" s="28" t="s">
        <v>24</v>
      </c>
      <c r="C14" s="62">
        <v>85767816</v>
      </c>
      <c r="D14" s="63">
        <v>77618158</v>
      </c>
      <c r="E14" s="64">
        <f t="shared" si="0"/>
        <v>-8149658</v>
      </c>
      <c r="F14" s="62">
        <v>89713136</v>
      </c>
      <c r="G14" s="63">
        <v>81033357</v>
      </c>
      <c r="H14" s="64">
        <f t="shared" si="1"/>
        <v>-8679779</v>
      </c>
      <c r="I14" s="64">
        <v>84679858</v>
      </c>
      <c r="J14" s="29">
        <f t="shared" si="2"/>
        <v>-9.502000144203276</v>
      </c>
      <c r="K14" s="30">
        <f t="shared" si="3"/>
        <v>-9.67503688645997</v>
      </c>
      <c r="L14" s="83">
        <v>-12045897</v>
      </c>
      <c r="M14" s="84">
        <v>-13091531</v>
      </c>
      <c r="N14" s="31">
        <f t="shared" si="4"/>
        <v>67.65505300269461</v>
      </c>
      <c r="O14" s="30">
        <f t="shared" si="5"/>
        <v>66.30071761660267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-12045897</v>
      </c>
      <c r="M15" s="84">
        <v>-13091531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220886157</v>
      </c>
      <c r="D16" s="63">
        <v>198756400</v>
      </c>
      <c r="E16" s="64">
        <f t="shared" si="0"/>
        <v>-22129757</v>
      </c>
      <c r="F16" s="62">
        <v>231046920</v>
      </c>
      <c r="G16" s="63">
        <v>216445720</v>
      </c>
      <c r="H16" s="64">
        <f t="shared" si="1"/>
        <v>-14601200</v>
      </c>
      <c r="I16" s="64">
        <v>235709389</v>
      </c>
      <c r="J16" s="29">
        <f t="shared" si="2"/>
        <v>-10.01862556737768</v>
      </c>
      <c r="K16" s="30">
        <f t="shared" si="3"/>
        <v>-6.319582187029371</v>
      </c>
      <c r="L16" s="83">
        <v>-12045897</v>
      </c>
      <c r="M16" s="84">
        <v>-13091531</v>
      </c>
      <c r="N16" s="31">
        <f t="shared" si="4"/>
        <v>183.71198923583688</v>
      </c>
      <c r="O16" s="30">
        <f t="shared" si="5"/>
        <v>111.53164591673807</v>
      </c>
      <c r="P16" s="5"/>
      <c r="Q16" s="32"/>
    </row>
    <row r="17" spans="1:17" ht="12.75">
      <c r="A17" s="2" t="s">
        <v>16</v>
      </c>
      <c r="B17" s="28" t="s">
        <v>26</v>
      </c>
      <c r="C17" s="62">
        <v>148187544</v>
      </c>
      <c r="D17" s="63">
        <v>174369336</v>
      </c>
      <c r="E17" s="64">
        <f t="shared" si="0"/>
        <v>26181792</v>
      </c>
      <c r="F17" s="62">
        <v>155004172</v>
      </c>
      <c r="G17" s="63">
        <v>181566662</v>
      </c>
      <c r="H17" s="64">
        <f t="shared" si="1"/>
        <v>26562490</v>
      </c>
      <c r="I17" s="64">
        <v>189276639</v>
      </c>
      <c r="J17" s="41">
        <f t="shared" si="2"/>
        <v>17.668011287102512</v>
      </c>
      <c r="K17" s="30">
        <f t="shared" si="3"/>
        <v>17.136629070861396</v>
      </c>
      <c r="L17" s="87">
        <v>-12045897</v>
      </c>
      <c r="M17" s="84">
        <v>-13091531</v>
      </c>
      <c r="N17" s="31">
        <f t="shared" si="4"/>
        <v>-217.35028948031018</v>
      </c>
      <c r="O17" s="30">
        <f t="shared" si="5"/>
        <v>-202.8982706453508</v>
      </c>
      <c r="P17" s="5"/>
      <c r="Q17" s="32"/>
    </row>
    <row r="18" spans="1:17" ht="16.5">
      <c r="A18" s="2" t="s">
        <v>16</v>
      </c>
      <c r="B18" s="33" t="s">
        <v>27</v>
      </c>
      <c r="C18" s="65">
        <v>637988555</v>
      </c>
      <c r="D18" s="66">
        <v>625942658</v>
      </c>
      <c r="E18" s="67">
        <f t="shared" si="0"/>
        <v>-12045897</v>
      </c>
      <c r="F18" s="65">
        <v>667336026</v>
      </c>
      <c r="G18" s="66">
        <v>654244495</v>
      </c>
      <c r="H18" s="67">
        <f t="shared" si="1"/>
        <v>-13091531</v>
      </c>
      <c r="I18" s="67">
        <v>684864648</v>
      </c>
      <c r="J18" s="42">
        <f t="shared" si="2"/>
        <v>-1.888105500575947</v>
      </c>
      <c r="K18" s="35">
        <f t="shared" si="3"/>
        <v>-1.9617599664850105</v>
      </c>
      <c r="L18" s="88">
        <v>-12045897</v>
      </c>
      <c r="M18" s="86">
        <v>-13091531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74228548</v>
      </c>
      <c r="D19" s="72">
        <v>51693812</v>
      </c>
      <c r="E19" s="73">
        <f t="shared" si="0"/>
        <v>-22534736</v>
      </c>
      <c r="F19" s="74">
        <v>77643060</v>
      </c>
      <c r="G19" s="75">
        <v>66688055</v>
      </c>
      <c r="H19" s="76">
        <f t="shared" si="1"/>
        <v>-10955005</v>
      </c>
      <c r="I19" s="76">
        <v>69421426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40347731</v>
      </c>
      <c r="M22" s="84">
        <v>52233185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2500000</v>
      </c>
      <c r="E23" s="64">
        <f t="shared" si="0"/>
        <v>2500000</v>
      </c>
      <c r="F23" s="62">
        <v>0</v>
      </c>
      <c r="G23" s="63">
        <v>2500000</v>
      </c>
      <c r="H23" s="64">
        <f t="shared" si="1"/>
        <v>2500000</v>
      </c>
      <c r="I23" s="64">
        <v>2500000</v>
      </c>
      <c r="J23" s="29">
        <f t="shared" si="2"/>
        <v>0</v>
      </c>
      <c r="K23" s="30">
        <f t="shared" si="3"/>
        <v>0</v>
      </c>
      <c r="L23" s="83">
        <v>40347731</v>
      </c>
      <c r="M23" s="84">
        <v>52233185</v>
      </c>
      <c r="N23" s="31">
        <f t="shared" si="4"/>
        <v>6.196135291969703</v>
      </c>
      <c r="O23" s="30">
        <f t="shared" si="5"/>
        <v>4.7862292908234485</v>
      </c>
      <c r="P23" s="5"/>
      <c r="Q23" s="32"/>
    </row>
    <row r="24" spans="1:17" ht="12.75">
      <c r="A24" s="6" t="s">
        <v>16</v>
      </c>
      <c r="B24" s="28" t="s">
        <v>32</v>
      </c>
      <c r="C24" s="62">
        <v>0</v>
      </c>
      <c r="D24" s="63">
        <v>37847731</v>
      </c>
      <c r="E24" s="64">
        <f t="shared" si="0"/>
        <v>37847731</v>
      </c>
      <c r="F24" s="62">
        <v>0</v>
      </c>
      <c r="G24" s="63">
        <v>49733185</v>
      </c>
      <c r="H24" s="64">
        <f t="shared" si="1"/>
        <v>49733185</v>
      </c>
      <c r="I24" s="64">
        <v>51456443</v>
      </c>
      <c r="J24" s="29">
        <f t="shared" si="2"/>
        <v>0</v>
      </c>
      <c r="K24" s="30">
        <f t="shared" si="3"/>
        <v>0</v>
      </c>
      <c r="L24" s="83">
        <v>40347731</v>
      </c>
      <c r="M24" s="84">
        <v>52233185</v>
      </c>
      <c r="N24" s="31">
        <f t="shared" si="4"/>
        <v>93.80386470803029</v>
      </c>
      <c r="O24" s="30">
        <f t="shared" si="5"/>
        <v>95.21377070917654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40347731</v>
      </c>
      <c r="M25" s="84">
        <v>52233185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0</v>
      </c>
      <c r="D26" s="66">
        <v>40347731</v>
      </c>
      <c r="E26" s="67">
        <f t="shared" si="0"/>
        <v>40347731</v>
      </c>
      <c r="F26" s="65">
        <v>0</v>
      </c>
      <c r="G26" s="66">
        <v>52233185</v>
      </c>
      <c r="H26" s="67">
        <f t="shared" si="1"/>
        <v>52233185</v>
      </c>
      <c r="I26" s="67">
        <v>53956443</v>
      </c>
      <c r="J26" s="42">
        <f t="shared" si="2"/>
        <v>0</v>
      </c>
      <c r="K26" s="35">
        <f t="shared" si="3"/>
        <v>0</v>
      </c>
      <c r="L26" s="88">
        <v>40347731</v>
      </c>
      <c r="M26" s="86">
        <v>52233185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40347731</v>
      </c>
      <c r="M28" s="84">
        <v>52233185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727313</v>
      </c>
      <c r="E29" s="64">
        <f t="shared" si="0"/>
        <v>727313</v>
      </c>
      <c r="F29" s="62">
        <v>0</v>
      </c>
      <c r="G29" s="63">
        <v>11544313</v>
      </c>
      <c r="H29" s="64">
        <f t="shared" si="1"/>
        <v>11544313</v>
      </c>
      <c r="I29" s="64">
        <v>11544313</v>
      </c>
      <c r="J29" s="29">
        <f t="shared" si="2"/>
        <v>0</v>
      </c>
      <c r="K29" s="30">
        <f t="shared" si="3"/>
        <v>0</v>
      </c>
      <c r="L29" s="83">
        <v>40347731</v>
      </c>
      <c r="M29" s="84">
        <v>52233185</v>
      </c>
      <c r="N29" s="31">
        <f t="shared" si="4"/>
        <v>1.8026118990433442</v>
      </c>
      <c r="O29" s="30">
        <f t="shared" si="5"/>
        <v>22.101491609213568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40347731</v>
      </c>
      <c r="M30" s="84">
        <v>52233185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31376165</v>
      </c>
      <c r="E31" s="64">
        <f t="shared" si="0"/>
        <v>31376165</v>
      </c>
      <c r="F31" s="62">
        <v>0</v>
      </c>
      <c r="G31" s="63">
        <v>32444619</v>
      </c>
      <c r="H31" s="64">
        <f t="shared" si="1"/>
        <v>32444619</v>
      </c>
      <c r="I31" s="64">
        <v>34167877</v>
      </c>
      <c r="J31" s="29">
        <f t="shared" si="2"/>
        <v>0</v>
      </c>
      <c r="K31" s="30">
        <f t="shared" si="3"/>
        <v>0</v>
      </c>
      <c r="L31" s="83">
        <v>40347731</v>
      </c>
      <c r="M31" s="84">
        <v>52233185</v>
      </c>
      <c r="N31" s="31">
        <f t="shared" si="4"/>
        <v>77.76438531326582</v>
      </c>
      <c r="O31" s="30">
        <f t="shared" si="5"/>
        <v>62.1149543149628</v>
      </c>
      <c r="P31" s="5"/>
      <c r="Q31" s="32"/>
    </row>
    <row r="32" spans="1:17" ht="12.75">
      <c r="A32" s="6" t="s">
        <v>16</v>
      </c>
      <c r="B32" s="28" t="s">
        <v>39</v>
      </c>
      <c r="C32" s="62">
        <v>0</v>
      </c>
      <c r="D32" s="63">
        <v>8244253</v>
      </c>
      <c r="E32" s="64">
        <f t="shared" si="0"/>
        <v>8244253</v>
      </c>
      <c r="F32" s="62">
        <v>0</v>
      </c>
      <c r="G32" s="63">
        <v>8244253</v>
      </c>
      <c r="H32" s="64">
        <f t="shared" si="1"/>
        <v>8244253</v>
      </c>
      <c r="I32" s="64">
        <v>8244253</v>
      </c>
      <c r="J32" s="29">
        <f t="shared" si="2"/>
        <v>0</v>
      </c>
      <c r="K32" s="30">
        <f t="shared" si="3"/>
        <v>0</v>
      </c>
      <c r="L32" s="83">
        <v>40347731</v>
      </c>
      <c r="M32" s="84">
        <v>52233185</v>
      </c>
      <c r="N32" s="31">
        <f t="shared" si="4"/>
        <v>20.43300278769084</v>
      </c>
      <c r="O32" s="30">
        <f t="shared" si="5"/>
        <v>15.783554075823636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0</v>
      </c>
      <c r="D33" s="81">
        <v>40347731</v>
      </c>
      <c r="E33" s="82">
        <f t="shared" si="0"/>
        <v>40347731</v>
      </c>
      <c r="F33" s="80">
        <v>0</v>
      </c>
      <c r="G33" s="81">
        <v>52233185</v>
      </c>
      <c r="H33" s="82">
        <f t="shared" si="1"/>
        <v>52233185</v>
      </c>
      <c r="I33" s="82">
        <v>53956443</v>
      </c>
      <c r="J33" s="57">
        <f t="shared" si="2"/>
        <v>0</v>
      </c>
      <c r="K33" s="58">
        <f t="shared" si="3"/>
        <v>0</v>
      </c>
      <c r="L33" s="95">
        <v>40347731</v>
      </c>
      <c r="M33" s="96">
        <v>52233185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212655216</v>
      </c>
      <c r="D8" s="63">
        <v>223067592</v>
      </c>
      <c r="E8" s="64">
        <f>$D8-$C8</f>
        <v>10412376</v>
      </c>
      <c r="F8" s="62">
        <v>222862704</v>
      </c>
      <c r="G8" s="63">
        <v>232436446</v>
      </c>
      <c r="H8" s="64">
        <f>$G8-$F8</f>
        <v>9573742</v>
      </c>
      <c r="I8" s="64">
        <v>242663642</v>
      </c>
      <c r="J8" s="29">
        <f>IF(($C8=0),0,(($E8/$C8)*100))</f>
        <v>4.8963652036637555</v>
      </c>
      <c r="K8" s="30">
        <f>IF(($F8=0),0,(($H8/$F8)*100))</f>
        <v>4.295802674995812</v>
      </c>
      <c r="L8" s="83">
        <v>40290980</v>
      </c>
      <c r="M8" s="84">
        <v>32312319</v>
      </c>
      <c r="N8" s="31">
        <f>IF(($L8=0),0,(($E8/$L8)*100))</f>
        <v>25.842945493011094</v>
      </c>
      <c r="O8" s="30">
        <f>IF(($M8=0),0,(($H8/$M8)*100))</f>
        <v>29.628767901183444</v>
      </c>
      <c r="P8" s="5"/>
      <c r="Q8" s="32"/>
    </row>
    <row r="9" spans="1:17" ht="12.75">
      <c r="A9" s="2" t="s">
        <v>16</v>
      </c>
      <c r="B9" s="28" t="s">
        <v>19</v>
      </c>
      <c r="C9" s="62">
        <v>450455904</v>
      </c>
      <c r="D9" s="63">
        <v>480341888</v>
      </c>
      <c r="E9" s="64">
        <f>$D9-$C9</f>
        <v>29885984</v>
      </c>
      <c r="F9" s="62">
        <v>472077780</v>
      </c>
      <c r="G9" s="63">
        <v>500516227</v>
      </c>
      <c r="H9" s="64">
        <f>$G9-$F9</f>
        <v>28438447</v>
      </c>
      <c r="I9" s="64">
        <v>522538932</v>
      </c>
      <c r="J9" s="29">
        <f>IF(($C9=0),0,(($E9/$C9)*100))</f>
        <v>6.6346081235956005</v>
      </c>
      <c r="K9" s="30">
        <f>IF(($F9=0),0,(($H9/$F9)*100))</f>
        <v>6.024102002852158</v>
      </c>
      <c r="L9" s="83">
        <v>40290980</v>
      </c>
      <c r="M9" s="84">
        <v>32312319</v>
      </c>
      <c r="N9" s="31">
        <f>IF(($L9=0),0,(($E9/$L9)*100))</f>
        <v>74.17537126175635</v>
      </c>
      <c r="O9" s="30">
        <f>IF(($M9=0),0,(($H9/$M9)*100))</f>
        <v>88.01116069694658</v>
      </c>
      <c r="P9" s="5"/>
      <c r="Q9" s="32"/>
    </row>
    <row r="10" spans="1:17" ht="12.75">
      <c r="A10" s="2" t="s">
        <v>16</v>
      </c>
      <c r="B10" s="28" t="s">
        <v>20</v>
      </c>
      <c r="C10" s="62">
        <v>353868384</v>
      </c>
      <c r="D10" s="63">
        <v>353861004</v>
      </c>
      <c r="E10" s="64">
        <f aca="true" t="shared" si="0" ref="E10:E33">$D10-$C10</f>
        <v>-7380</v>
      </c>
      <c r="F10" s="62">
        <v>377360496</v>
      </c>
      <c r="G10" s="63">
        <v>371660626</v>
      </c>
      <c r="H10" s="64">
        <f aca="true" t="shared" si="1" ref="H10:H33">$G10-$F10</f>
        <v>-5699870</v>
      </c>
      <c r="I10" s="64">
        <v>369401268</v>
      </c>
      <c r="J10" s="29">
        <f aca="true" t="shared" si="2" ref="J10:J33">IF(($C10=0),0,(($E10/$C10)*100))</f>
        <v>-0.002085521152406766</v>
      </c>
      <c r="K10" s="30">
        <f aca="true" t="shared" si="3" ref="K10:K33">IF(($F10=0),0,(($H10/$F10)*100))</f>
        <v>-1.5104575228245407</v>
      </c>
      <c r="L10" s="83">
        <v>40290980</v>
      </c>
      <c r="M10" s="84">
        <v>32312319</v>
      </c>
      <c r="N10" s="31">
        <f aca="true" t="shared" si="4" ref="N10:N33">IF(($L10=0),0,(($E10/$L10)*100))</f>
        <v>-0.018316754767444227</v>
      </c>
      <c r="O10" s="30">
        <f aca="true" t="shared" si="5" ref="O10:O33">IF(($M10=0),0,(($H10/$M10)*100))</f>
        <v>-17.63992859813002</v>
      </c>
      <c r="P10" s="5"/>
      <c r="Q10" s="32"/>
    </row>
    <row r="11" spans="1:17" ht="16.5">
      <c r="A11" s="6" t="s">
        <v>16</v>
      </c>
      <c r="B11" s="33" t="s">
        <v>21</v>
      </c>
      <c r="C11" s="65">
        <v>1016979504</v>
      </c>
      <c r="D11" s="66">
        <v>1057270484</v>
      </c>
      <c r="E11" s="67">
        <f t="shared" si="0"/>
        <v>40290980</v>
      </c>
      <c r="F11" s="65">
        <v>1072300980</v>
      </c>
      <c r="G11" s="66">
        <v>1104613299</v>
      </c>
      <c r="H11" s="67">
        <f t="shared" si="1"/>
        <v>32312319</v>
      </c>
      <c r="I11" s="67">
        <v>1134603842</v>
      </c>
      <c r="J11" s="34">
        <f t="shared" si="2"/>
        <v>3.961828123529223</v>
      </c>
      <c r="K11" s="35">
        <f t="shared" si="3"/>
        <v>3.0133628153543235</v>
      </c>
      <c r="L11" s="85">
        <v>40290980</v>
      </c>
      <c r="M11" s="86">
        <v>32312319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386546232</v>
      </c>
      <c r="D13" s="63">
        <v>358827308</v>
      </c>
      <c r="E13" s="64">
        <f t="shared" si="0"/>
        <v>-27718924</v>
      </c>
      <c r="F13" s="62">
        <v>413569188</v>
      </c>
      <c r="G13" s="63">
        <v>381253900</v>
      </c>
      <c r="H13" s="64">
        <f t="shared" si="1"/>
        <v>-32315288</v>
      </c>
      <c r="I13" s="64">
        <v>405082400</v>
      </c>
      <c r="J13" s="29">
        <f t="shared" si="2"/>
        <v>-7.170920760650436</v>
      </c>
      <c r="K13" s="30">
        <f t="shared" si="3"/>
        <v>-7.813756183403102</v>
      </c>
      <c r="L13" s="83">
        <v>3713888</v>
      </c>
      <c r="M13" s="84">
        <v>1716244</v>
      </c>
      <c r="N13" s="31">
        <f t="shared" si="4"/>
        <v>-746.3586408636987</v>
      </c>
      <c r="O13" s="30">
        <f t="shared" si="5"/>
        <v>-1882.907558598894</v>
      </c>
      <c r="P13" s="5"/>
      <c r="Q13" s="32"/>
    </row>
    <row r="14" spans="1:17" ht="12.75">
      <c r="A14" s="2" t="s">
        <v>16</v>
      </c>
      <c r="B14" s="28" t="s">
        <v>24</v>
      </c>
      <c r="C14" s="62">
        <v>80782416</v>
      </c>
      <c r="D14" s="63">
        <v>104516340</v>
      </c>
      <c r="E14" s="64">
        <f t="shared" si="0"/>
        <v>23733924</v>
      </c>
      <c r="F14" s="62">
        <v>84659964</v>
      </c>
      <c r="G14" s="63">
        <v>108906024</v>
      </c>
      <c r="H14" s="64">
        <f t="shared" si="1"/>
        <v>24246060</v>
      </c>
      <c r="I14" s="64">
        <v>113697888</v>
      </c>
      <c r="J14" s="29">
        <f t="shared" si="2"/>
        <v>29.380062116488322</v>
      </c>
      <c r="K14" s="30">
        <f t="shared" si="3"/>
        <v>28.639345984130117</v>
      </c>
      <c r="L14" s="83">
        <v>3713888</v>
      </c>
      <c r="M14" s="84">
        <v>1716244</v>
      </c>
      <c r="N14" s="31">
        <f t="shared" si="4"/>
        <v>639.0586899766498</v>
      </c>
      <c r="O14" s="30">
        <f t="shared" si="5"/>
        <v>1412.7396803717886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3713888</v>
      </c>
      <c r="M15" s="84">
        <v>1716244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300156912</v>
      </c>
      <c r="D16" s="63">
        <v>335479764</v>
      </c>
      <c r="E16" s="64">
        <f t="shared" si="0"/>
        <v>35322852</v>
      </c>
      <c r="F16" s="62">
        <v>326870880</v>
      </c>
      <c r="G16" s="63">
        <v>365337468</v>
      </c>
      <c r="H16" s="64">
        <f t="shared" si="1"/>
        <v>38466588</v>
      </c>
      <c r="I16" s="64">
        <v>397852500</v>
      </c>
      <c r="J16" s="29">
        <f t="shared" si="2"/>
        <v>11.768128797913539</v>
      </c>
      <c r="K16" s="30">
        <f t="shared" si="3"/>
        <v>11.768129360437369</v>
      </c>
      <c r="L16" s="83">
        <v>3713888</v>
      </c>
      <c r="M16" s="84">
        <v>1716244</v>
      </c>
      <c r="N16" s="31">
        <f t="shared" si="4"/>
        <v>951.1017025823072</v>
      </c>
      <c r="O16" s="30">
        <f t="shared" si="5"/>
        <v>2241.3239609286325</v>
      </c>
      <c r="P16" s="5"/>
      <c r="Q16" s="32"/>
    </row>
    <row r="17" spans="1:17" ht="12.75">
      <c r="A17" s="2" t="s">
        <v>16</v>
      </c>
      <c r="B17" s="28" t="s">
        <v>26</v>
      </c>
      <c r="C17" s="62">
        <v>398184204</v>
      </c>
      <c r="D17" s="63">
        <v>370560240</v>
      </c>
      <c r="E17" s="64">
        <f t="shared" si="0"/>
        <v>-27623964</v>
      </c>
      <c r="F17" s="62">
        <v>415414392</v>
      </c>
      <c r="G17" s="63">
        <v>386733276</v>
      </c>
      <c r="H17" s="64">
        <f t="shared" si="1"/>
        <v>-28681116</v>
      </c>
      <c r="I17" s="64">
        <v>404333908</v>
      </c>
      <c r="J17" s="41">
        <f t="shared" si="2"/>
        <v>-6.9374836375980395</v>
      </c>
      <c r="K17" s="30">
        <f t="shared" si="3"/>
        <v>-6.90421818606612</v>
      </c>
      <c r="L17" s="87">
        <v>3713888</v>
      </c>
      <c r="M17" s="84">
        <v>1716244</v>
      </c>
      <c r="N17" s="31">
        <f t="shared" si="4"/>
        <v>-743.8017516952584</v>
      </c>
      <c r="O17" s="30">
        <f t="shared" si="5"/>
        <v>-1671.1560827015273</v>
      </c>
      <c r="P17" s="5"/>
      <c r="Q17" s="32"/>
    </row>
    <row r="18" spans="1:17" ht="16.5">
      <c r="A18" s="2" t="s">
        <v>16</v>
      </c>
      <c r="B18" s="33" t="s">
        <v>27</v>
      </c>
      <c r="C18" s="65">
        <v>1165669764</v>
      </c>
      <c r="D18" s="66">
        <v>1169383652</v>
      </c>
      <c r="E18" s="67">
        <f t="shared" si="0"/>
        <v>3713888</v>
      </c>
      <c r="F18" s="65">
        <v>1240514424</v>
      </c>
      <c r="G18" s="66">
        <v>1242230668</v>
      </c>
      <c r="H18" s="67">
        <f t="shared" si="1"/>
        <v>1716244</v>
      </c>
      <c r="I18" s="67">
        <v>1320966696</v>
      </c>
      <c r="J18" s="42">
        <f t="shared" si="2"/>
        <v>0.3186055017208116</v>
      </c>
      <c r="K18" s="35">
        <f t="shared" si="3"/>
        <v>0.13834937883801665</v>
      </c>
      <c r="L18" s="88">
        <v>3713888</v>
      </c>
      <c r="M18" s="86">
        <v>1716244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-148690260</v>
      </c>
      <c r="D19" s="72">
        <v>-112113168</v>
      </c>
      <c r="E19" s="73">
        <f t="shared" si="0"/>
        <v>36577092</v>
      </c>
      <c r="F19" s="74">
        <v>-168213444</v>
      </c>
      <c r="G19" s="75">
        <v>-137617369</v>
      </c>
      <c r="H19" s="76">
        <f t="shared" si="1"/>
        <v>30596075</v>
      </c>
      <c r="I19" s="76">
        <v>-186362854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46711996</v>
      </c>
      <c r="M22" s="84">
        <v>6425976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36700000</v>
      </c>
      <c r="E23" s="64">
        <f t="shared" si="0"/>
        <v>36700000</v>
      </c>
      <c r="F23" s="62">
        <v>0</v>
      </c>
      <c r="G23" s="63">
        <v>2999964</v>
      </c>
      <c r="H23" s="64">
        <f t="shared" si="1"/>
        <v>2999964</v>
      </c>
      <c r="I23" s="64">
        <v>2999964</v>
      </c>
      <c r="J23" s="29">
        <f t="shared" si="2"/>
        <v>0</v>
      </c>
      <c r="K23" s="30">
        <f t="shared" si="3"/>
        <v>0</v>
      </c>
      <c r="L23" s="83">
        <v>46711996</v>
      </c>
      <c r="M23" s="84">
        <v>6425976</v>
      </c>
      <c r="N23" s="31">
        <f t="shared" si="4"/>
        <v>78.56654209338431</v>
      </c>
      <c r="O23" s="30">
        <f t="shared" si="5"/>
        <v>46.68495493914076</v>
      </c>
      <c r="P23" s="5"/>
      <c r="Q23" s="32"/>
    </row>
    <row r="24" spans="1:17" ht="12.75">
      <c r="A24" s="6" t="s">
        <v>16</v>
      </c>
      <c r="B24" s="28" t="s">
        <v>32</v>
      </c>
      <c r="C24" s="62">
        <v>76199004</v>
      </c>
      <c r="D24" s="63">
        <v>86211000</v>
      </c>
      <c r="E24" s="64">
        <f t="shared" si="0"/>
        <v>10011996</v>
      </c>
      <c r="F24" s="62">
        <v>79002996</v>
      </c>
      <c r="G24" s="63">
        <v>82429008</v>
      </c>
      <c r="H24" s="64">
        <f t="shared" si="1"/>
        <v>3426012</v>
      </c>
      <c r="I24" s="64">
        <v>84737256</v>
      </c>
      <c r="J24" s="29">
        <f t="shared" si="2"/>
        <v>13.139274103897735</v>
      </c>
      <c r="K24" s="30">
        <f t="shared" si="3"/>
        <v>4.33655959072742</v>
      </c>
      <c r="L24" s="83">
        <v>46711996</v>
      </c>
      <c r="M24" s="84">
        <v>6425976</v>
      </c>
      <c r="N24" s="31">
        <f t="shared" si="4"/>
        <v>21.43345790661568</v>
      </c>
      <c r="O24" s="30">
        <f t="shared" si="5"/>
        <v>53.315045060859234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46711996</v>
      </c>
      <c r="M25" s="84">
        <v>6425976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76199004</v>
      </c>
      <c r="D26" s="66">
        <v>122911000</v>
      </c>
      <c r="E26" s="67">
        <f t="shared" si="0"/>
        <v>46711996</v>
      </c>
      <c r="F26" s="65">
        <v>79002996</v>
      </c>
      <c r="G26" s="66">
        <v>85428972</v>
      </c>
      <c r="H26" s="67">
        <f t="shared" si="1"/>
        <v>6425976</v>
      </c>
      <c r="I26" s="67">
        <v>87737220</v>
      </c>
      <c r="J26" s="42">
        <f t="shared" si="2"/>
        <v>61.30263329951136</v>
      </c>
      <c r="K26" s="35">
        <f t="shared" si="3"/>
        <v>8.133838367344955</v>
      </c>
      <c r="L26" s="88">
        <v>46711996</v>
      </c>
      <c r="M26" s="86">
        <v>6425976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46711996</v>
      </c>
      <c r="M28" s="84">
        <v>6425976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6500004</v>
      </c>
      <c r="D29" s="63">
        <v>16000000</v>
      </c>
      <c r="E29" s="64">
        <f t="shared" si="0"/>
        <v>9499996</v>
      </c>
      <c r="F29" s="62">
        <v>0</v>
      </c>
      <c r="G29" s="63">
        <v>27000012</v>
      </c>
      <c r="H29" s="64">
        <f t="shared" si="1"/>
        <v>27000012</v>
      </c>
      <c r="I29" s="64">
        <v>2000004</v>
      </c>
      <c r="J29" s="29">
        <f t="shared" si="2"/>
        <v>146.15369467464942</v>
      </c>
      <c r="K29" s="30">
        <f t="shared" si="3"/>
        <v>0</v>
      </c>
      <c r="L29" s="83">
        <v>46711996</v>
      </c>
      <c r="M29" s="84">
        <v>6425976</v>
      </c>
      <c r="N29" s="31">
        <f t="shared" si="4"/>
        <v>20.337379717192988</v>
      </c>
      <c r="O29" s="30">
        <f t="shared" si="5"/>
        <v>420.16982322996535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46711996</v>
      </c>
      <c r="M30" s="84">
        <v>6425976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52048992</v>
      </c>
      <c r="D31" s="63">
        <v>41000000</v>
      </c>
      <c r="E31" s="64">
        <f t="shared" si="0"/>
        <v>-11048992</v>
      </c>
      <c r="F31" s="62">
        <v>70407996</v>
      </c>
      <c r="G31" s="63">
        <v>6999996</v>
      </c>
      <c r="H31" s="64">
        <f t="shared" si="1"/>
        <v>-63408000</v>
      </c>
      <c r="I31" s="64">
        <v>73541004</v>
      </c>
      <c r="J31" s="29">
        <f t="shared" si="2"/>
        <v>-21.22806143873065</v>
      </c>
      <c r="K31" s="30">
        <f t="shared" si="3"/>
        <v>-90.05795307680678</v>
      </c>
      <c r="L31" s="83">
        <v>46711996</v>
      </c>
      <c r="M31" s="84">
        <v>6425976</v>
      </c>
      <c r="N31" s="31">
        <f t="shared" si="4"/>
        <v>-23.653435832628517</v>
      </c>
      <c r="O31" s="30">
        <f t="shared" si="5"/>
        <v>-986.7450485342615</v>
      </c>
      <c r="P31" s="5"/>
      <c r="Q31" s="32"/>
    </row>
    <row r="32" spans="1:17" ht="12.75">
      <c r="A32" s="6" t="s">
        <v>16</v>
      </c>
      <c r="B32" s="28" t="s">
        <v>39</v>
      </c>
      <c r="C32" s="62">
        <v>17650008</v>
      </c>
      <c r="D32" s="63">
        <v>65911000</v>
      </c>
      <c r="E32" s="64">
        <f t="shared" si="0"/>
        <v>48260992</v>
      </c>
      <c r="F32" s="62">
        <v>8595000</v>
      </c>
      <c r="G32" s="63">
        <v>51428964</v>
      </c>
      <c r="H32" s="64">
        <f t="shared" si="1"/>
        <v>42833964</v>
      </c>
      <c r="I32" s="64">
        <v>12196212</v>
      </c>
      <c r="J32" s="29">
        <f t="shared" si="2"/>
        <v>273.43325850050604</v>
      </c>
      <c r="K32" s="30">
        <f t="shared" si="3"/>
        <v>498.35909249563696</v>
      </c>
      <c r="L32" s="83">
        <v>46711996</v>
      </c>
      <c r="M32" s="84">
        <v>6425976</v>
      </c>
      <c r="N32" s="31">
        <f t="shared" si="4"/>
        <v>103.31605611543553</v>
      </c>
      <c r="O32" s="30">
        <f t="shared" si="5"/>
        <v>666.5752253042962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76199004</v>
      </c>
      <c r="D33" s="81">
        <v>122911000</v>
      </c>
      <c r="E33" s="82">
        <f t="shared" si="0"/>
        <v>46711996</v>
      </c>
      <c r="F33" s="80">
        <v>79002996</v>
      </c>
      <c r="G33" s="81">
        <v>85428972</v>
      </c>
      <c r="H33" s="82">
        <f t="shared" si="1"/>
        <v>6425976</v>
      </c>
      <c r="I33" s="82">
        <v>87737220</v>
      </c>
      <c r="J33" s="57">
        <f t="shared" si="2"/>
        <v>61.30263329951136</v>
      </c>
      <c r="K33" s="58">
        <f t="shared" si="3"/>
        <v>8.133838367344955</v>
      </c>
      <c r="L33" s="95">
        <v>46711996</v>
      </c>
      <c r="M33" s="96">
        <v>6425976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0</v>
      </c>
      <c r="D8" s="63">
        <v>0</v>
      </c>
      <c r="E8" s="64">
        <f>$D8-$C8</f>
        <v>0</v>
      </c>
      <c r="F8" s="62">
        <v>0</v>
      </c>
      <c r="G8" s="63">
        <v>0</v>
      </c>
      <c r="H8" s="64">
        <f>$G8-$F8</f>
        <v>0</v>
      </c>
      <c r="I8" s="64">
        <v>0</v>
      </c>
      <c r="J8" s="29">
        <f>IF(($C8=0),0,(($E8/$C8)*100))</f>
        <v>0</v>
      </c>
      <c r="K8" s="30">
        <f>IF(($F8=0),0,(($H8/$F8)*100))</f>
        <v>0</v>
      </c>
      <c r="L8" s="83">
        <v>15188465</v>
      </c>
      <c r="M8" s="84">
        <v>-73013733</v>
      </c>
      <c r="N8" s="31">
        <f>IF(($L8=0),0,(($E8/$L8)*100))</f>
        <v>0</v>
      </c>
      <c r="O8" s="30">
        <f>IF(($M8=0),0,(($H8/$M8)*100))</f>
        <v>0</v>
      </c>
      <c r="P8" s="5"/>
      <c r="Q8" s="32"/>
    </row>
    <row r="9" spans="1:17" ht="12.75">
      <c r="A9" s="2" t="s">
        <v>16</v>
      </c>
      <c r="B9" s="28" t="s">
        <v>19</v>
      </c>
      <c r="C9" s="62">
        <v>296280597</v>
      </c>
      <c r="D9" s="63">
        <v>281498628</v>
      </c>
      <c r="E9" s="64">
        <f>$D9-$C9</f>
        <v>-14781969</v>
      </c>
      <c r="F9" s="62">
        <v>309909505</v>
      </c>
      <c r="G9" s="63">
        <v>293321568</v>
      </c>
      <c r="H9" s="64">
        <f>$G9-$F9</f>
        <v>-16587937</v>
      </c>
      <c r="I9" s="64">
        <v>306227736</v>
      </c>
      <c r="J9" s="29">
        <f>IF(($C9=0),0,(($E9/$C9)*100))</f>
        <v>-4.989178889767121</v>
      </c>
      <c r="K9" s="30">
        <f>IF(($F9=0),0,(($H9/$F9)*100))</f>
        <v>-5.352509920597627</v>
      </c>
      <c r="L9" s="83">
        <v>15188465</v>
      </c>
      <c r="M9" s="84">
        <v>-73013733</v>
      </c>
      <c r="N9" s="31">
        <f>IF(($L9=0),0,(($E9/$L9)*100))</f>
        <v>-97.3236531802259</v>
      </c>
      <c r="O9" s="30">
        <f>IF(($M9=0),0,(($H9/$M9)*100))</f>
        <v>22.71892741054618</v>
      </c>
      <c r="P9" s="5"/>
      <c r="Q9" s="32"/>
    </row>
    <row r="10" spans="1:17" ht="12.75">
      <c r="A10" s="2" t="s">
        <v>16</v>
      </c>
      <c r="B10" s="28" t="s">
        <v>20</v>
      </c>
      <c r="C10" s="62">
        <v>620242018</v>
      </c>
      <c r="D10" s="63">
        <v>650212452</v>
      </c>
      <c r="E10" s="64">
        <f aca="true" t="shared" si="0" ref="E10:E33">$D10-$C10</f>
        <v>29970434</v>
      </c>
      <c r="F10" s="62">
        <v>662303444</v>
      </c>
      <c r="G10" s="63">
        <v>605877648</v>
      </c>
      <c r="H10" s="64">
        <f aca="true" t="shared" si="1" ref="H10:H33">$G10-$F10</f>
        <v>-56425796</v>
      </c>
      <c r="I10" s="64">
        <v>615298560</v>
      </c>
      <c r="J10" s="29">
        <f aca="true" t="shared" si="2" ref="J10:J33">IF(($C10=0),0,(($E10/$C10)*100))</f>
        <v>4.832054767369856</v>
      </c>
      <c r="K10" s="30">
        <f aca="true" t="shared" si="3" ref="K10:K33">IF(($F10=0),0,(($H10/$F10)*100))</f>
        <v>-8.519628957266905</v>
      </c>
      <c r="L10" s="83">
        <v>15188465</v>
      </c>
      <c r="M10" s="84">
        <v>-73013733</v>
      </c>
      <c r="N10" s="31">
        <f aca="true" t="shared" si="4" ref="N10:N33">IF(($L10=0),0,(($E10/$L10)*100))</f>
        <v>197.3236531802259</v>
      </c>
      <c r="O10" s="30">
        <f aca="true" t="shared" si="5" ref="O10:O33">IF(($M10=0),0,(($H10/$M10)*100))</f>
        <v>77.28107258945383</v>
      </c>
      <c r="P10" s="5"/>
      <c r="Q10" s="32"/>
    </row>
    <row r="11" spans="1:17" ht="16.5">
      <c r="A11" s="6" t="s">
        <v>16</v>
      </c>
      <c r="B11" s="33" t="s">
        <v>21</v>
      </c>
      <c r="C11" s="65">
        <v>916522615</v>
      </c>
      <c r="D11" s="66">
        <v>931711080</v>
      </c>
      <c r="E11" s="67">
        <f t="shared" si="0"/>
        <v>15188465</v>
      </c>
      <c r="F11" s="65">
        <v>972212949</v>
      </c>
      <c r="G11" s="66">
        <v>899199216</v>
      </c>
      <c r="H11" s="67">
        <f t="shared" si="1"/>
        <v>-73013733</v>
      </c>
      <c r="I11" s="67">
        <v>921526296</v>
      </c>
      <c r="J11" s="34">
        <f t="shared" si="2"/>
        <v>1.6571838764720497</v>
      </c>
      <c r="K11" s="35">
        <f t="shared" si="3"/>
        <v>-7.510055597912017</v>
      </c>
      <c r="L11" s="85">
        <v>15188465</v>
      </c>
      <c r="M11" s="86">
        <v>-73013733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327832650</v>
      </c>
      <c r="D13" s="63">
        <v>369333084</v>
      </c>
      <c r="E13" s="64">
        <f t="shared" si="0"/>
        <v>41500434</v>
      </c>
      <c r="F13" s="62">
        <v>342836767</v>
      </c>
      <c r="G13" s="63">
        <v>399557736</v>
      </c>
      <c r="H13" s="64">
        <f t="shared" si="1"/>
        <v>56720969</v>
      </c>
      <c r="I13" s="64">
        <v>432498384</v>
      </c>
      <c r="J13" s="29">
        <f t="shared" si="2"/>
        <v>12.659030148461417</v>
      </c>
      <c r="K13" s="30">
        <f t="shared" si="3"/>
        <v>16.544599196970026</v>
      </c>
      <c r="L13" s="83">
        <v>17739571</v>
      </c>
      <c r="M13" s="84">
        <v>24809484</v>
      </c>
      <c r="N13" s="31">
        <f t="shared" si="4"/>
        <v>233.94271484919224</v>
      </c>
      <c r="O13" s="30">
        <f t="shared" si="5"/>
        <v>228.62615361125606</v>
      </c>
      <c r="P13" s="5"/>
      <c r="Q13" s="32"/>
    </row>
    <row r="14" spans="1:17" ht="12.75">
      <c r="A14" s="2" t="s">
        <v>16</v>
      </c>
      <c r="B14" s="28" t="s">
        <v>24</v>
      </c>
      <c r="C14" s="62">
        <v>183791979</v>
      </c>
      <c r="D14" s="63">
        <v>186251916</v>
      </c>
      <c r="E14" s="64">
        <f t="shared" si="0"/>
        <v>2459937</v>
      </c>
      <c r="F14" s="62">
        <v>192246410</v>
      </c>
      <c r="G14" s="63">
        <v>194074490</v>
      </c>
      <c r="H14" s="64">
        <f t="shared" si="1"/>
        <v>1828080</v>
      </c>
      <c r="I14" s="64">
        <v>202613768</v>
      </c>
      <c r="J14" s="29">
        <f t="shared" si="2"/>
        <v>1.3384354493511383</v>
      </c>
      <c r="K14" s="30">
        <f t="shared" si="3"/>
        <v>0.9509046228743622</v>
      </c>
      <c r="L14" s="83">
        <v>17739571</v>
      </c>
      <c r="M14" s="84">
        <v>24809484</v>
      </c>
      <c r="N14" s="31">
        <f t="shared" si="4"/>
        <v>13.866947515247126</v>
      </c>
      <c r="O14" s="30">
        <f t="shared" si="5"/>
        <v>7.368472476090192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17739571</v>
      </c>
      <c r="M15" s="84">
        <v>24809484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17739571</v>
      </c>
      <c r="M16" s="84">
        <v>24809484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392192384</v>
      </c>
      <c r="D17" s="63">
        <v>365971584</v>
      </c>
      <c r="E17" s="64">
        <f t="shared" si="0"/>
        <v>-26220800</v>
      </c>
      <c r="F17" s="62">
        <v>409871993</v>
      </c>
      <c r="G17" s="63">
        <v>376132428</v>
      </c>
      <c r="H17" s="64">
        <f t="shared" si="1"/>
        <v>-33739565</v>
      </c>
      <c r="I17" s="64">
        <v>392682240</v>
      </c>
      <c r="J17" s="41">
        <f t="shared" si="2"/>
        <v>-6.685698414786147</v>
      </c>
      <c r="K17" s="30">
        <f t="shared" si="3"/>
        <v>-8.23173224231498</v>
      </c>
      <c r="L17" s="87">
        <v>17739571</v>
      </c>
      <c r="M17" s="84">
        <v>24809484</v>
      </c>
      <c r="N17" s="31">
        <f t="shared" si="4"/>
        <v>-147.80966236443936</v>
      </c>
      <c r="O17" s="30">
        <f t="shared" si="5"/>
        <v>-135.99462608734626</v>
      </c>
      <c r="P17" s="5"/>
      <c r="Q17" s="32"/>
    </row>
    <row r="18" spans="1:17" ht="16.5">
      <c r="A18" s="2" t="s">
        <v>16</v>
      </c>
      <c r="B18" s="33" t="s">
        <v>27</v>
      </c>
      <c r="C18" s="65">
        <v>903817013</v>
      </c>
      <c r="D18" s="66">
        <v>921556584</v>
      </c>
      <c r="E18" s="67">
        <f t="shared" si="0"/>
        <v>17739571</v>
      </c>
      <c r="F18" s="65">
        <v>944955170</v>
      </c>
      <c r="G18" s="66">
        <v>969764654</v>
      </c>
      <c r="H18" s="67">
        <f t="shared" si="1"/>
        <v>24809484</v>
      </c>
      <c r="I18" s="67">
        <v>1027794392</v>
      </c>
      <c r="J18" s="42">
        <f t="shared" si="2"/>
        <v>1.9627392209754742</v>
      </c>
      <c r="K18" s="35">
        <f t="shared" si="3"/>
        <v>2.6254667721432754</v>
      </c>
      <c r="L18" s="88">
        <v>17739571</v>
      </c>
      <c r="M18" s="86">
        <v>24809484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12705602</v>
      </c>
      <c r="D19" s="72">
        <v>10154496</v>
      </c>
      <c r="E19" s="73">
        <f t="shared" si="0"/>
        <v>-2551106</v>
      </c>
      <c r="F19" s="74">
        <v>27257779</v>
      </c>
      <c r="G19" s="75">
        <v>-70565438</v>
      </c>
      <c r="H19" s="76">
        <f t="shared" si="1"/>
        <v>-97823217</v>
      </c>
      <c r="I19" s="76">
        <v>-106268096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56809032</v>
      </c>
      <c r="M22" s="84">
        <v>67526600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5800008</v>
      </c>
      <c r="E23" s="64">
        <f t="shared" si="0"/>
        <v>5800008</v>
      </c>
      <c r="F23" s="62">
        <v>0</v>
      </c>
      <c r="G23" s="63">
        <v>6043608</v>
      </c>
      <c r="H23" s="64">
        <f t="shared" si="1"/>
        <v>6043608</v>
      </c>
      <c r="I23" s="64">
        <v>6309516</v>
      </c>
      <c r="J23" s="29">
        <f t="shared" si="2"/>
        <v>0</v>
      </c>
      <c r="K23" s="30">
        <f t="shared" si="3"/>
        <v>0</v>
      </c>
      <c r="L23" s="83">
        <v>56809032</v>
      </c>
      <c r="M23" s="84">
        <v>67526600</v>
      </c>
      <c r="N23" s="31">
        <f t="shared" si="4"/>
        <v>10.209658210687342</v>
      </c>
      <c r="O23" s="30">
        <f t="shared" si="5"/>
        <v>8.949966383617715</v>
      </c>
      <c r="P23" s="5"/>
      <c r="Q23" s="32"/>
    </row>
    <row r="24" spans="1:17" ht="12.75">
      <c r="A24" s="6" t="s">
        <v>16</v>
      </c>
      <c r="B24" s="28" t="s">
        <v>32</v>
      </c>
      <c r="C24" s="62">
        <v>195000000</v>
      </c>
      <c r="D24" s="63">
        <v>246009024</v>
      </c>
      <c r="E24" s="64">
        <f t="shared" si="0"/>
        <v>51009024</v>
      </c>
      <c r="F24" s="62">
        <v>230800000</v>
      </c>
      <c r="G24" s="63">
        <v>292282992</v>
      </c>
      <c r="H24" s="64">
        <f t="shared" si="1"/>
        <v>61482992</v>
      </c>
      <c r="I24" s="64">
        <v>312171000</v>
      </c>
      <c r="J24" s="29">
        <f t="shared" si="2"/>
        <v>26.158473846153846</v>
      </c>
      <c r="K24" s="30">
        <f t="shared" si="3"/>
        <v>26.639077989601383</v>
      </c>
      <c r="L24" s="83">
        <v>56809032</v>
      </c>
      <c r="M24" s="84">
        <v>67526600</v>
      </c>
      <c r="N24" s="31">
        <f t="shared" si="4"/>
        <v>89.79034178931265</v>
      </c>
      <c r="O24" s="30">
        <f t="shared" si="5"/>
        <v>91.05003361638228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56809032</v>
      </c>
      <c r="M25" s="84">
        <v>67526600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195000000</v>
      </c>
      <c r="D26" s="66">
        <v>251809032</v>
      </c>
      <c r="E26" s="67">
        <f t="shared" si="0"/>
        <v>56809032</v>
      </c>
      <c r="F26" s="65">
        <v>230800000</v>
      </c>
      <c r="G26" s="66">
        <v>298326600</v>
      </c>
      <c r="H26" s="67">
        <f t="shared" si="1"/>
        <v>67526600</v>
      </c>
      <c r="I26" s="67">
        <v>318480516</v>
      </c>
      <c r="J26" s="42">
        <f t="shared" si="2"/>
        <v>29.132836923076923</v>
      </c>
      <c r="K26" s="35">
        <f t="shared" si="3"/>
        <v>29.257625649913344</v>
      </c>
      <c r="L26" s="88">
        <v>56809032</v>
      </c>
      <c r="M26" s="86">
        <v>67526600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195000000</v>
      </c>
      <c r="D28" s="63">
        <v>227809020</v>
      </c>
      <c r="E28" s="64">
        <f t="shared" si="0"/>
        <v>32809020</v>
      </c>
      <c r="F28" s="62">
        <v>230800000</v>
      </c>
      <c r="G28" s="63">
        <v>292282992</v>
      </c>
      <c r="H28" s="64">
        <f t="shared" si="1"/>
        <v>61482992</v>
      </c>
      <c r="I28" s="64">
        <v>312171000</v>
      </c>
      <c r="J28" s="29">
        <f t="shared" si="2"/>
        <v>16.82513846153846</v>
      </c>
      <c r="K28" s="30">
        <f t="shared" si="3"/>
        <v>26.639077989601383</v>
      </c>
      <c r="L28" s="83">
        <v>-137489968</v>
      </c>
      <c r="M28" s="84">
        <v>-138962400</v>
      </c>
      <c r="N28" s="31">
        <f t="shared" si="4"/>
        <v>-23.862846487825205</v>
      </c>
      <c r="O28" s="30">
        <f t="shared" si="5"/>
        <v>-44.24433659752566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-137489968</v>
      </c>
      <c r="M29" s="84">
        <v>-138962400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-137489968</v>
      </c>
      <c r="M30" s="84">
        <v>-138962400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0</v>
      </c>
      <c r="E31" s="64">
        <f t="shared" si="0"/>
        <v>0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0</v>
      </c>
      <c r="K31" s="30">
        <f t="shared" si="3"/>
        <v>0</v>
      </c>
      <c r="L31" s="83">
        <v>-137489968</v>
      </c>
      <c r="M31" s="84">
        <v>-138962400</v>
      </c>
      <c r="N31" s="31">
        <f t="shared" si="4"/>
        <v>0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194299000</v>
      </c>
      <c r="D32" s="63">
        <v>24000012</v>
      </c>
      <c r="E32" s="64">
        <f t="shared" si="0"/>
        <v>-170298988</v>
      </c>
      <c r="F32" s="62">
        <v>206489000</v>
      </c>
      <c r="G32" s="63">
        <v>6043608</v>
      </c>
      <c r="H32" s="64">
        <f t="shared" si="1"/>
        <v>-200445392</v>
      </c>
      <c r="I32" s="64">
        <v>6309516</v>
      </c>
      <c r="J32" s="29">
        <f t="shared" si="2"/>
        <v>-87.64789731290433</v>
      </c>
      <c r="K32" s="30">
        <f t="shared" si="3"/>
        <v>-97.07315740790067</v>
      </c>
      <c r="L32" s="83">
        <v>-137489968</v>
      </c>
      <c r="M32" s="84">
        <v>-138962400</v>
      </c>
      <c r="N32" s="31">
        <f t="shared" si="4"/>
        <v>123.8628464878252</v>
      </c>
      <c r="O32" s="30">
        <f t="shared" si="5"/>
        <v>144.24433659752566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389299000</v>
      </c>
      <c r="D33" s="81">
        <v>251809032</v>
      </c>
      <c r="E33" s="82">
        <f t="shared" si="0"/>
        <v>-137489968</v>
      </c>
      <c r="F33" s="80">
        <v>437289000</v>
      </c>
      <c r="G33" s="81">
        <v>298326600</v>
      </c>
      <c r="H33" s="82">
        <f t="shared" si="1"/>
        <v>-138962400</v>
      </c>
      <c r="I33" s="82">
        <v>318480516</v>
      </c>
      <c r="J33" s="57">
        <f t="shared" si="2"/>
        <v>-35.31731856490769</v>
      </c>
      <c r="K33" s="58">
        <f t="shared" si="3"/>
        <v>-31.778160438520064</v>
      </c>
      <c r="L33" s="95">
        <v>-137489968</v>
      </c>
      <c r="M33" s="96">
        <v>-138962400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9989805190</v>
      </c>
      <c r="D8" s="63">
        <v>10204740020</v>
      </c>
      <c r="E8" s="64">
        <f>$D8-$C8</f>
        <v>214934830</v>
      </c>
      <c r="F8" s="62">
        <v>10679101760</v>
      </c>
      <c r="G8" s="63">
        <v>10714977030</v>
      </c>
      <c r="H8" s="64">
        <f>$G8-$F8</f>
        <v>35875270</v>
      </c>
      <c r="I8" s="64">
        <v>11250455890</v>
      </c>
      <c r="J8" s="29">
        <f>IF(($C8=0),0,(($E8/$C8)*100))</f>
        <v>2.151541755940888</v>
      </c>
      <c r="K8" s="30">
        <f>IF(($F8=0),0,(($H8/$F8)*100))</f>
        <v>0.33593902189766195</v>
      </c>
      <c r="L8" s="83">
        <v>-968325280</v>
      </c>
      <c r="M8" s="84">
        <v>-1487579400</v>
      </c>
      <c r="N8" s="31">
        <f>IF(($L8=0),0,(($E8/$L8)*100))</f>
        <v>-22.196552588196397</v>
      </c>
      <c r="O8" s="30">
        <f>IF(($M8=0),0,(($H8/$M8)*100))</f>
        <v>-2.4116541275040513</v>
      </c>
      <c r="P8" s="5"/>
      <c r="Q8" s="32"/>
    </row>
    <row r="9" spans="1:17" ht="12.75">
      <c r="A9" s="2" t="s">
        <v>16</v>
      </c>
      <c r="B9" s="28" t="s">
        <v>19</v>
      </c>
      <c r="C9" s="62">
        <v>24303105170</v>
      </c>
      <c r="D9" s="63">
        <v>23811358920</v>
      </c>
      <c r="E9" s="64">
        <f>$D9-$C9</f>
        <v>-491746250</v>
      </c>
      <c r="F9" s="62">
        <v>26304313760</v>
      </c>
      <c r="G9" s="63">
        <v>25557155520</v>
      </c>
      <c r="H9" s="64">
        <f>$G9-$F9</f>
        <v>-747158240</v>
      </c>
      <c r="I9" s="64">
        <v>27470070650</v>
      </c>
      <c r="J9" s="29">
        <f>IF(($C9=0),0,(($E9/$C9)*100))</f>
        <v>-2.0233885610922533</v>
      </c>
      <c r="K9" s="30">
        <f>IF(($F9=0),0,(($H9/$F9)*100))</f>
        <v>-2.8404399628785453</v>
      </c>
      <c r="L9" s="83">
        <v>-968325280</v>
      </c>
      <c r="M9" s="84">
        <v>-1487579400</v>
      </c>
      <c r="N9" s="31">
        <f>IF(($L9=0),0,(($E9/$L9)*100))</f>
        <v>50.78316761491551</v>
      </c>
      <c r="O9" s="30">
        <f>IF(($M9=0),0,(($H9/$M9)*100))</f>
        <v>50.22644438340569</v>
      </c>
      <c r="P9" s="5"/>
      <c r="Q9" s="32"/>
    </row>
    <row r="10" spans="1:17" ht="12.75">
      <c r="A10" s="2" t="s">
        <v>16</v>
      </c>
      <c r="B10" s="28" t="s">
        <v>20</v>
      </c>
      <c r="C10" s="62">
        <v>10332221530</v>
      </c>
      <c r="D10" s="63">
        <v>9640707670</v>
      </c>
      <c r="E10" s="64">
        <f aca="true" t="shared" si="0" ref="E10:E33">$D10-$C10</f>
        <v>-691513860</v>
      </c>
      <c r="F10" s="62">
        <v>11066246860</v>
      </c>
      <c r="G10" s="63">
        <v>10289950430</v>
      </c>
      <c r="H10" s="64">
        <f aca="true" t="shared" si="1" ref="H10:H33">$G10-$F10</f>
        <v>-776296430</v>
      </c>
      <c r="I10" s="64">
        <v>10634107180</v>
      </c>
      <c r="J10" s="29">
        <f aca="true" t="shared" si="2" ref="J10:J33">IF(($C10=0),0,(($E10/$C10)*100))</f>
        <v>-6.69278971605635</v>
      </c>
      <c r="K10" s="30">
        <f aca="true" t="shared" si="3" ref="K10:K33">IF(($F10=0),0,(($H10/$F10)*100))</f>
        <v>-7.014992886215084</v>
      </c>
      <c r="L10" s="83">
        <v>-968325280</v>
      </c>
      <c r="M10" s="84">
        <v>-1487579400</v>
      </c>
      <c r="N10" s="31">
        <f aca="true" t="shared" si="4" ref="N10:N33">IF(($L10=0),0,(($E10/$L10)*100))</f>
        <v>71.41338497328088</v>
      </c>
      <c r="O10" s="30">
        <f aca="true" t="shared" si="5" ref="O10:O33">IF(($M10=0),0,(($H10/$M10)*100))</f>
        <v>52.18520974409837</v>
      </c>
      <c r="P10" s="5"/>
      <c r="Q10" s="32"/>
    </row>
    <row r="11" spans="1:17" ht="16.5">
      <c r="A11" s="6" t="s">
        <v>16</v>
      </c>
      <c r="B11" s="33" t="s">
        <v>21</v>
      </c>
      <c r="C11" s="65">
        <v>44625131890</v>
      </c>
      <c r="D11" s="66">
        <v>43656806610</v>
      </c>
      <c r="E11" s="67">
        <f t="shared" si="0"/>
        <v>-968325280</v>
      </c>
      <c r="F11" s="65">
        <v>48049662380</v>
      </c>
      <c r="G11" s="66">
        <v>46562082980</v>
      </c>
      <c r="H11" s="67">
        <f t="shared" si="1"/>
        <v>-1487579400</v>
      </c>
      <c r="I11" s="67">
        <v>49354633720</v>
      </c>
      <c r="J11" s="34">
        <f t="shared" si="2"/>
        <v>-2.169910180628488</v>
      </c>
      <c r="K11" s="35">
        <f t="shared" si="3"/>
        <v>-3.095920608630924</v>
      </c>
      <c r="L11" s="85">
        <v>-968325280</v>
      </c>
      <c r="M11" s="86">
        <v>-1487579400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11470070450</v>
      </c>
      <c r="D13" s="63">
        <v>12089897760</v>
      </c>
      <c r="E13" s="64">
        <f t="shared" si="0"/>
        <v>619827310</v>
      </c>
      <c r="F13" s="62">
        <v>12274127590</v>
      </c>
      <c r="G13" s="63">
        <v>12795567460</v>
      </c>
      <c r="H13" s="64">
        <f t="shared" si="1"/>
        <v>521439870</v>
      </c>
      <c r="I13" s="64">
        <v>13579105090</v>
      </c>
      <c r="J13" s="29">
        <f t="shared" si="2"/>
        <v>5.4038666344895905</v>
      </c>
      <c r="K13" s="30">
        <f t="shared" si="3"/>
        <v>4.248284582154975</v>
      </c>
      <c r="L13" s="83">
        <v>-75156340</v>
      </c>
      <c r="M13" s="84">
        <v>-18063450</v>
      </c>
      <c r="N13" s="31">
        <f t="shared" si="4"/>
        <v>-824.7172627086418</v>
      </c>
      <c r="O13" s="30">
        <f t="shared" si="5"/>
        <v>-2886.712505086238</v>
      </c>
      <c r="P13" s="5"/>
      <c r="Q13" s="32"/>
    </row>
    <row r="14" spans="1:17" ht="12.75">
      <c r="A14" s="2" t="s">
        <v>16</v>
      </c>
      <c r="B14" s="28" t="s">
        <v>24</v>
      </c>
      <c r="C14" s="62">
        <v>2942496240</v>
      </c>
      <c r="D14" s="63">
        <v>1620007200</v>
      </c>
      <c r="E14" s="64">
        <f t="shared" si="0"/>
        <v>-1322489040</v>
      </c>
      <c r="F14" s="62">
        <v>3222073540</v>
      </c>
      <c r="G14" s="63">
        <v>1714172740</v>
      </c>
      <c r="H14" s="64">
        <f t="shared" si="1"/>
        <v>-1507900800</v>
      </c>
      <c r="I14" s="64">
        <v>1819317390</v>
      </c>
      <c r="J14" s="29">
        <f t="shared" si="2"/>
        <v>-44.94445981008288</v>
      </c>
      <c r="K14" s="30">
        <f t="shared" si="3"/>
        <v>-46.7990808180002</v>
      </c>
      <c r="L14" s="83">
        <v>-75156340</v>
      </c>
      <c r="M14" s="84">
        <v>-18063450</v>
      </c>
      <c r="N14" s="31">
        <f t="shared" si="4"/>
        <v>1759.650669524354</v>
      </c>
      <c r="O14" s="30">
        <f t="shared" si="5"/>
        <v>8347.800669307358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-75156340</v>
      </c>
      <c r="M15" s="84">
        <v>-18063450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11769212570</v>
      </c>
      <c r="D16" s="63">
        <v>12525889020</v>
      </c>
      <c r="E16" s="64">
        <f t="shared" si="0"/>
        <v>756676450</v>
      </c>
      <c r="F16" s="62">
        <v>12651804190</v>
      </c>
      <c r="G16" s="63">
        <v>13465231360</v>
      </c>
      <c r="H16" s="64">
        <f t="shared" si="1"/>
        <v>813427170</v>
      </c>
      <c r="I16" s="64">
        <v>14475021320</v>
      </c>
      <c r="J16" s="29">
        <f t="shared" si="2"/>
        <v>6.4292869680065605</v>
      </c>
      <c r="K16" s="30">
        <f t="shared" si="3"/>
        <v>6.429337332322403</v>
      </c>
      <c r="L16" s="83">
        <v>-75156340</v>
      </c>
      <c r="M16" s="84">
        <v>-18063450</v>
      </c>
      <c r="N16" s="31">
        <f t="shared" si="4"/>
        <v>-1006.8032184643371</v>
      </c>
      <c r="O16" s="30">
        <f t="shared" si="5"/>
        <v>-4503.166172575006</v>
      </c>
      <c r="P16" s="5"/>
      <c r="Q16" s="32"/>
    </row>
    <row r="17" spans="1:17" ht="12.75">
      <c r="A17" s="2" t="s">
        <v>16</v>
      </c>
      <c r="B17" s="28" t="s">
        <v>26</v>
      </c>
      <c r="C17" s="62">
        <v>17358003190</v>
      </c>
      <c r="D17" s="63">
        <v>17228832130</v>
      </c>
      <c r="E17" s="64">
        <f t="shared" si="0"/>
        <v>-129171060</v>
      </c>
      <c r="F17" s="62">
        <v>18170714000</v>
      </c>
      <c r="G17" s="63">
        <v>18325684310</v>
      </c>
      <c r="H17" s="64">
        <f t="shared" si="1"/>
        <v>154970310</v>
      </c>
      <c r="I17" s="64">
        <v>19224540250</v>
      </c>
      <c r="J17" s="41">
        <f t="shared" si="2"/>
        <v>-0.7441585220724919</v>
      </c>
      <c r="K17" s="30">
        <f t="shared" si="3"/>
        <v>0.8528575707041561</v>
      </c>
      <c r="L17" s="87">
        <v>-75156340</v>
      </c>
      <c r="M17" s="84">
        <v>-18063450</v>
      </c>
      <c r="N17" s="31">
        <f t="shared" si="4"/>
        <v>171.8698116486247</v>
      </c>
      <c r="O17" s="30">
        <f t="shared" si="5"/>
        <v>-857.9219916461142</v>
      </c>
      <c r="P17" s="5"/>
      <c r="Q17" s="32"/>
    </row>
    <row r="18" spans="1:17" ht="16.5">
      <c r="A18" s="2" t="s">
        <v>16</v>
      </c>
      <c r="B18" s="33" t="s">
        <v>27</v>
      </c>
      <c r="C18" s="65">
        <v>43539782450</v>
      </c>
      <c r="D18" s="66">
        <v>43464626110</v>
      </c>
      <c r="E18" s="67">
        <f t="shared" si="0"/>
        <v>-75156340</v>
      </c>
      <c r="F18" s="65">
        <v>46318719320</v>
      </c>
      <c r="G18" s="66">
        <v>46300655870</v>
      </c>
      <c r="H18" s="67">
        <f t="shared" si="1"/>
        <v>-18063450</v>
      </c>
      <c r="I18" s="67">
        <v>49097984050</v>
      </c>
      <c r="J18" s="42">
        <f t="shared" si="2"/>
        <v>-0.1726153319353574</v>
      </c>
      <c r="K18" s="35">
        <f t="shared" si="3"/>
        <v>-0.03899816373420404</v>
      </c>
      <c r="L18" s="88">
        <v>-75156340</v>
      </c>
      <c r="M18" s="86">
        <v>-18063450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1085349440</v>
      </c>
      <c r="D19" s="72">
        <v>192180500</v>
      </c>
      <c r="E19" s="73">
        <f t="shared" si="0"/>
        <v>-893168940</v>
      </c>
      <c r="F19" s="74">
        <v>1730943060</v>
      </c>
      <c r="G19" s="75">
        <v>261427110</v>
      </c>
      <c r="H19" s="76">
        <f t="shared" si="1"/>
        <v>-1469515950</v>
      </c>
      <c r="I19" s="76">
        <v>256649670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1000000000</v>
      </c>
      <c r="D22" s="63">
        <v>1000000000</v>
      </c>
      <c r="E22" s="64">
        <f t="shared" si="0"/>
        <v>0</v>
      </c>
      <c r="F22" s="62">
        <v>1000000000</v>
      </c>
      <c r="G22" s="63">
        <v>1000000000</v>
      </c>
      <c r="H22" s="64">
        <f t="shared" si="1"/>
        <v>0</v>
      </c>
      <c r="I22" s="64">
        <v>1000000000</v>
      </c>
      <c r="J22" s="29">
        <f t="shared" si="2"/>
        <v>0</v>
      </c>
      <c r="K22" s="30">
        <f t="shared" si="3"/>
        <v>0</v>
      </c>
      <c r="L22" s="83">
        <v>222637000</v>
      </c>
      <c r="M22" s="84">
        <v>145388000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551695000</v>
      </c>
      <c r="D23" s="63">
        <v>949815000</v>
      </c>
      <c r="E23" s="64">
        <f t="shared" si="0"/>
        <v>398120000</v>
      </c>
      <c r="F23" s="62">
        <v>907872000</v>
      </c>
      <c r="G23" s="63">
        <v>1071961000</v>
      </c>
      <c r="H23" s="64">
        <f t="shared" si="1"/>
        <v>164089000</v>
      </c>
      <c r="I23" s="64">
        <v>1211941000</v>
      </c>
      <c r="J23" s="29">
        <f t="shared" si="2"/>
        <v>72.16306111166496</v>
      </c>
      <c r="K23" s="30">
        <f t="shared" si="3"/>
        <v>18.07402365091114</v>
      </c>
      <c r="L23" s="83">
        <v>222637000</v>
      </c>
      <c r="M23" s="84">
        <v>145388000</v>
      </c>
      <c r="N23" s="31">
        <f t="shared" si="4"/>
        <v>178.82023203690312</v>
      </c>
      <c r="O23" s="30">
        <f t="shared" si="5"/>
        <v>112.86282224117534</v>
      </c>
      <c r="P23" s="5"/>
      <c r="Q23" s="32"/>
    </row>
    <row r="24" spans="1:17" ht="12.75">
      <c r="A24" s="6" t="s">
        <v>16</v>
      </c>
      <c r="B24" s="28" t="s">
        <v>32</v>
      </c>
      <c r="C24" s="62">
        <v>3547210000</v>
      </c>
      <c r="D24" s="63">
        <v>3371727000</v>
      </c>
      <c r="E24" s="64">
        <f t="shared" si="0"/>
        <v>-175483000</v>
      </c>
      <c r="F24" s="62">
        <v>3675520000</v>
      </c>
      <c r="G24" s="63">
        <v>3656819000</v>
      </c>
      <c r="H24" s="64">
        <f t="shared" si="1"/>
        <v>-18701000</v>
      </c>
      <c r="I24" s="64">
        <v>3830194000</v>
      </c>
      <c r="J24" s="29">
        <f t="shared" si="2"/>
        <v>-4.947071078396824</v>
      </c>
      <c r="K24" s="30">
        <f t="shared" si="3"/>
        <v>-0.5087987550060944</v>
      </c>
      <c r="L24" s="83">
        <v>222637000</v>
      </c>
      <c r="M24" s="84">
        <v>145388000</v>
      </c>
      <c r="N24" s="31">
        <f t="shared" si="4"/>
        <v>-78.82023203690312</v>
      </c>
      <c r="O24" s="30">
        <f t="shared" si="5"/>
        <v>-12.862822241175337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222637000</v>
      </c>
      <c r="M25" s="84">
        <v>145388000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5098905000</v>
      </c>
      <c r="D26" s="66">
        <v>5321542000</v>
      </c>
      <c r="E26" s="67">
        <f t="shared" si="0"/>
        <v>222637000</v>
      </c>
      <c r="F26" s="65">
        <v>5583392000</v>
      </c>
      <c r="G26" s="66">
        <v>5728780000</v>
      </c>
      <c r="H26" s="67">
        <f t="shared" si="1"/>
        <v>145388000</v>
      </c>
      <c r="I26" s="67">
        <v>6042135000</v>
      </c>
      <c r="J26" s="42">
        <f t="shared" si="2"/>
        <v>4.3663688576272754</v>
      </c>
      <c r="K26" s="35">
        <f t="shared" si="3"/>
        <v>2.6039368183355207</v>
      </c>
      <c r="L26" s="88">
        <v>222637000</v>
      </c>
      <c r="M26" s="86">
        <v>145388000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436885000</v>
      </c>
      <c r="D28" s="63">
        <v>446398000</v>
      </c>
      <c r="E28" s="64">
        <f t="shared" si="0"/>
        <v>9513000</v>
      </c>
      <c r="F28" s="62">
        <v>408109000</v>
      </c>
      <c r="G28" s="63">
        <v>380901000</v>
      </c>
      <c r="H28" s="64">
        <f t="shared" si="1"/>
        <v>-27208000</v>
      </c>
      <c r="I28" s="64">
        <v>346400000</v>
      </c>
      <c r="J28" s="29">
        <f t="shared" si="2"/>
        <v>2.177460887876672</v>
      </c>
      <c r="K28" s="30">
        <f t="shared" si="3"/>
        <v>-6.666846357223193</v>
      </c>
      <c r="L28" s="83">
        <v>222637000</v>
      </c>
      <c r="M28" s="84">
        <v>145388000</v>
      </c>
      <c r="N28" s="31">
        <f t="shared" si="4"/>
        <v>4.272874679410879</v>
      </c>
      <c r="O28" s="30">
        <f t="shared" si="5"/>
        <v>-18.714061683220073</v>
      </c>
      <c r="P28" s="5"/>
      <c r="Q28" s="32"/>
    </row>
    <row r="29" spans="1:17" ht="12.75">
      <c r="A29" s="6" t="s">
        <v>16</v>
      </c>
      <c r="B29" s="28" t="s">
        <v>36</v>
      </c>
      <c r="C29" s="62">
        <v>580378000</v>
      </c>
      <c r="D29" s="63">
        <v>493618000</v>
      </c>
      <c r="E29" s="64">
        <f t="shared" si="0"/>
        <v>-86760000</v>
      </c>
      <c r="F29" s="62">
        <v>633386000</v>
      </c>
      <c r="G29" s="63">
        <v>606329000</v>
      </c>
      <c r="H29" s="64">
        <f t="shared" si="1"/>
        <v>-27057000</v>
      </c>
      <c r="I29" s="64">
        <v>628849000</v>
      </c>
      <c r="J29" s="29">
        <f t="shared" si="2"/>
        <v>-14.948878144933131</v>
      </c>
      <c r="K29" s="30">
        <f t="shared" si="3"/>
        <v>-4.271802660620853</v>
      </c>
      <c r="L29" s="83">
        <v>222637000</v>
      </c>
      <c r="M29" s="84">
        <v>145388000</v>
      </c>
      <c r="N29" s="31">
        <f t="shared" si="4"/>
        <v>-38.969263868988534</v>
      </c>
      <c r="O29" s="30">
        <f t="shared" si="5"/>
        <v>-18.610201667262775</v>
      </c>
      <c r="P29" s="5"/>
      <c r="Q29" s="32"/>
    </row>
    <row r="30" spans="1:17" ht="12.75">
      <c r="A30" s="6" t="s">
        <v>16</v>
      </c>
      <c r="B30" s="28" t="s">
        <v>37</v>
      </c>
      <c r="C30" s="62">
        <v>658742000</v>
      </c>
      <c r="D30" s="63">
        <v>593550000</v>
      </c>
      <c r="E30" s="64">
        <f t="shared" si="0"/>
        <v>-65192000</v>
      </c>
      <c r="F30" s="62">
        <v>789800000</v>
      </c>
      <c r="G30" s="63">
        <v>672300000</v>
      </c>
      <c r="H30" s="64">
        <f t="shared" si="1"/>
        <v>-117500000</v>
      </c>
      <c r="I30" s="64">
        <v>736994000</v>
      </c>
      <c r="J30" s="29">
        <f t="shared" si="2"/>
        <v>-9.896438970036828</v>
      </c>
      <c r="K30" s="30">
        <f t="shared" si="3"/>
        <v>-14.877184097239807</v>
      </c>
      <c r="L30" s="83">
        <v>222637000</v>
      </c>
      <c r="M30" s="84">
        <v>145388000</v>
      </c>
      <c r="N30" s="31">
        <f t="shared" si="4"/>
        <v>-29.28174562179692</v>
      </c>
      <c r="O30" s="30">
        <f t="shared" si="5"/>
        <v>-80.81822433763448</v>
      </c>
      <c r="P30" s="5"/>
      <c r="Q30" s="32"/>
    </row>
    <row r="31" spans="1:17" ht="12.75">
      <c r="A31" s="6" t="s">
        <v>16</v>
      </c>
      <c r="B31" s="28" t="s">
        <v>38</v>
      </c>
      <c r="C31" s="62">
        <v>1789795000</v>
      </c>
      <c r="D31" s="63">
        <v>1857953000</v>
      </c>
      <c r="E31" s="64">
        <f t="shared" si="0"/>
        <v>68158000</v>
      </c>
      <c r="F31" s="62">
        <v>1845625000</v>
      </c>
      <c r="G31" s="63">
        <v>2022444000</v>
      </c>
      <c r="H31" s="64">
        <f t="shared" si="1"/>
        <v>176819000</v>
      </c>
      <c r="I31" s="64">
        <v>2159224000</v>
      </c>
      <c r="J31" s="29">
        <f t="shared" si="2"/>
        <v>3.8081456256163415</v>
      </c>
      <c r="K31" s="30">
        <f t="shared" si="3"/>
        <v>9.580440230274297</v>
      </c>
      <c r="L31" s="83">
        <v>222637000</v>
      </c>
      <c r="M31" s="84">
        <v>145388000</v>
      </c>
      <c r="N31" s="31">
        <f t="shared" si="4"/>
        <v>30.613959045441685</v>
      </c>
      <c r="O31" s="30">
        <f t="shared" si="5"/>
        <v>121.61870305664841</v>
      </c>
      <c r="P31" s="5"/>
      <c r="Q31" s="32"/>
    </row>
    <row r="32" spans="1:17" ht="12.75">
      <c r="A32" s="6" t="s">
        <v>16</v>
      </c>
      <c r="B32" s="28" t="s">
        <v>39</v>
      </c>
      <c r="C32" s="62">
        <v>1633105000</v>
      </c>
      <c r="D32" s="63">
        <v>1930023000</v>
      </c>
      <c r="E32" s="64">
        <f t="shared" si="0"/>
        <v>296918000</v>
      </c>
      <c r="F32" s="62">
        <v>1906472000</v>
      </c>
      <c r="G32" s="63">
        <v>2046806000</v>
      </c>
      <c r="H32" s="64">
        <f t="shared" si="1"/>
        <v>140334000</v>
      </c>
      <c r="I32" s="64">
        <v>2170668000</v>
      </c>
      <c r="J32" s="29">
        <f t="shared" si="2"/>
        <v>18.181194718037112</v>
      </c>
      <c r="K32" s="30">
        <f t="shared" si="3"/>
        <v>7.3609263603137105</v>
      </c>
      <c r="L32" s="83">
        <v>222637000</v>
      </c>
      <c r="M32" s="84">
        <v>145388000</v>
      </c>
      <c r="N32" s="31">
        <f t="shared" si="4"/>
        <v>133.36417576593288</v>
      </c>
      <c r="O32" s="30">
        <f t="shared" si="5"/>
        <v>96.5237846314689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5098905000</v>
      </c>
      <c r="D33" s="81">
        <v>5321542000</v>
      </c>
      <c r="E33" s="82">
        <f t="shared" si="0"/>
        <v>222637000</v>
      </c>
      <c r="F33" s="80">
        <v>5583392000</v>
      </c>
      <c r="G33" s="81">
        <v>5728780000</v>
      </c>
      <c r="H33" s="82">
        <f t="shared" si="1"/>
        <v>145388000</v>
      </c>
      <c r="I33" s="82">
        <v>6042135000</v>
      </c>
      <c r="J33" s="57">
        <f t="shared" si="2"/>
        <v>4.3663688576272754</v>
      </c>
      <c r="K33" s="58">
        <f t="shared" si="3"/>
        <v>2.6039368183355207</v>
      </c>
      <c r="L33" s="95">
        <v>222637000</v>
      </c>
      <c r="M33" s="96">
        <v>145388000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94073415</v>
      </c>
      <c r="D8" s="63">
        <v>93378802</v>
      </c>
      <c r="E8" s="64">
        <f>$D8-$C8</f>
        <v>-694613</v>
      </c>
      <c r="F8" s="62">
        <v>100658554</v>
      </c>
      <c r="G8" s="63">
        <v>99915318</v>
      </c>
      <c r="H8" s="64">
        <f>$G8-$F8</f>
        <v>-743236</v>
      </c>
      <c r="I8" s="64">
        <v>106909390</v>
      </c>
      <c r="J8" s="29">
        <f>IF(($C8=0),0,(($E8/$C8)*100))</f>
        <v>-0.7383733225800296</v>
      </c>
      <c r="K8" s="30">
        <f>IF(($F8=0),0,(($H8/$F8)*100))</f>
        <v>-0.73837341235798</v>
      </c>
      <c r="L8" s="83">
        <v>29188816</v>
      </c>
      <c r="M8" s="84">
        <v>13296969</v>
      </c>
      <c r="N8" s="31">
        <f>IF(($L8=0),0,(($E8/$L8)*100))</f>
        <v>-2.379723110385841</v>
      </c>
      <c r="O8" s="30">
        <f>IF(($M8=0),0,(($H8/$M8)*100))</f>
        <v>-5.589514422422132</v>
      </c>
      <c r="P8" s="5"/>
      <c r="Q8" s="32"/>
    </row>
    <row r="9" spans="1:17" ht="12.75">
      <c r="A9" s="2" t="s">
        <v>16</v>
      </c>
      <c r="B9" s="28" t="s">
        <v>19</v>
      </c>
      <c r="C9" s="62">
        <v>164651016</v>
      </c>
      <c r="D9" s="63">
        <v>155796744</v>
      </c>
      <c r="E9" s="64">
        <f>$D9-$C9</f>
        <v>-8854272</v>
      </c>
      <c r="F9" s="62">
        <v>176757616</v>
      </c>
      <c r="G9" s="63">
        <v>165570246</v>
      </c>
      <c r="H9" s="64">
        <f>$G9-$F9</f>
        <v>-11187370</v>
      </c>
      <c r="I9" s="64">
        <v>177733486</v>
      </c>
      <c r="J9" s="29">
        <f>IF(($C9=0),0,(($E9/$C9)*100))</f>
        <v>-5.377599370537744</v>
      </c>
      <c r="K9" s="30">
        <f>IF(($F9=0),0,(($H9/$F9)*100))</f>
        <v>-6.329215257123631</v>
      </c>
      <c r="L9" s="83">
        <v>29188816</v>
      </c>
      <c r="M9" s="84">
        <v>13296969</v>
      </c>
      <c r="N9" s="31">
        <f>IF(($L9=0),0,(($E9/$L9)*100))</f>
        <v>-30.334467831788725</v>
      </c>
      <c r="O9" s="30">
        <f>IF(($M9=0),0,(($H9/$M9)*100))</f>
        <v>-84.13473777369866</v>
      </c>
      <c r="P9" s="5"/>
      <c r="Q9" s="32"/>
    </row>
    <row r="10" spans="1:17" ht="12.75">
      <c r="A10" s="2" t="s">
        <v>16</v>
      </c>
      <c r="B10" s="28" t="s">
        <v>20</v>
      </c>
      <c r="C10" s="62">
        <v>98376306</v>
      </c>
      <c r="D10" s="63">
        <v>137114007</v>
      </c>
      <c r="E10" s="64">
        <f aca="true" t="shared" si="0" ref="E10:E33">$D10-$C10</f>
        <v>38737701</v>
      </c>
      <c r="F10" s="62">
        <v>103388910</v>
      </c>
      <c r="G10" s="63">
        <v>128616485</v>
      </c>
      <c r="H10" s="64">
        <f aca="true" t="shared" si="1" ref="H10:H33">$G10-$F10</f>
        <v>25227575</v>
      </c>
      <c r="I10" s="64">
        <v>131772703</v>
      </c>
      <c r="J10" s="29">
        <f aca="true" t="shared" si="2" ref="J10:J33">IF(($C10=0),0,(($E10/$C10)*100))</f>
        <v>39.377064025965765</v>
      </c>
      <c r="K10" s="30">
        <f aca="true" t="shared" si="3" ref="K10:K33">IF(($F10=0),0,(($H10/$F10)*100))</f>
        <v>24.40065863930667</v>
      </c>
      <c r="L10" s="83">
        <v>29188816</v>
      </c>
      <c r="M10" s="84">
        <v>13296969</v>
      </c>
      <c r="N10" s="31">
        <f aca="true" t="shared" si="4" ref="N10:N33">IF(($L10=0),0,(($E10/$L10)*100))</f>
        <v>132.71419094217455</v>
      </c>
      <c r="O10" s="30">
        <f aca="true" t="shared" si="5" ref="O10:O33">IF(($M10=0),0,(($H10/$M10)*100))</f>
        <v>189.7242521961208</v>
      </c>
      <c r="P10" s="5"/>
      <c r="Q10" s="32"/>
    </row>
    <row r="11" spans="1:17" ht="16.5">
      <c r="A11" s="6" t="s">
        <v>16</v>
      </c>
      <c r="B11" s="33" t="s">
        <v>21</v>
      </c>
      <c r="C11" s="65">
        <v>357100737</v>
      </c>
      <c r="D11" s="66">
        <v>386289553</v>
      </c>
      <c r="E11" s="67">
        <f t="shared" si="0"/>
        <v>29188816</v>
      </c>
      <c r="F11" s="65">
        <v>380805080</v>
      </c>
      <c r="G11" s="66">
        <v>394102049</v>
      </c>
      <c r="H11" s="67">
        <f t="shared" si="1"/>
        <v>13296969</v>
      </c>
      <c r="I11" s="67">
        <v>416415579</v>
      </c>
      <c r="J11" s="34">
        <f t="shared" si="2"/>
        <v>8.173832472375995</v>
      </c>
      <c r="K11" s="35">
        <f t="shared" si="3"/>
        <v>3.4918045210951494</v>
      </c>
      <c r="L11" s="85">
        <v>29188816</v>
      </c>
      <c r="M11" s="86">
        <v>13296969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143187480</v>
      </c>
      <c r="D13" s="63">
        <v>132562946</v>
      </c>
      <c r="E13" s="64">
        <f t="shared" si="0"/>
        <v>-10624534</v>
      </c>
      <c r="F13" s="62">
        <v>151079906</v>
      </c>
      <c r="G13" s="63">
        <v>141402619</v>
      </c>
      <c r="H13" s="64">
        <f t="shared" si="1"/>
        <v>-9677287</v>
      </c>
      <c r="I13" s="64">
        <v>149600882</v>
      </c>
      <c r="J13" s="29">
        <f t="shared" si="2"/>
        <v>-7.4200160516827305</v>
      </c>
      <c r="K13" s="30">
        <f t="shared" si="3"/>
        <v>-6.405409730662661</v>
      </c>
      <c r="L13" s="83">
        <v>11689873</v>
      </c>
      <c r="M13" s="84">
        <v>12131939</v>
      </c>
      <c r="N13" s="31">
        <f t="shared" si="4"/>
        <v>-90.88665035112015</v>
      </c>
      <c r="O13" s="30">
        <f t="shared" si="5"/>
        <v>-79.76702652395467</v>
      </c>
      <c r="P13" s="5"/>
      <c r="Q13" s="32"/>
    </row>
    <row r="14" spans="1:17" ht="12.75">
      <c r="A14" s="2" t="s">
        <v>16</v>
      </c>
      <c r="B14" s="28" t="s">
        <v>24</v>
      </c>
      <c r="C14" s="62">
        <v>8054345</v>
      </c>
      <c r="D14" s="63">
        <v>7926668</v>
      </c>
      <c r="E14" s="64">
        <f t="shared" si="0"/>
        <v>-127677</v>
      </c>
      <c r="F14" s="62">
        <v>8370836</v>
      </c>
      <c r="G14" s="63">
        <v>8273345</v>
      </c>
      <c r="H14" s="64">
        <f t="shared" si="1"/>
        <v>-97491</v>
      </c>
      <c r="I14" s="64">
        <v>8605836</v>
      </c>
      <c r="J14" s="29">
        <f t="shared" si="2"/>
        <v>-1.585194078475655</v>
      </c>
      <c r="K14" s="30">
        <f t="shared" si="3"/>
        <v>-1.1646506991655314</v>
      </c>
      <c r="L14" s="83">
        <v>11689873</v>
      </c>
      <c r="M14" s="84">
        <v>12131939</v>
      </c>
      <c r="N14" s="31">
        <f t="shared" si="4"/>
        <v>-1.0922017715675783</v>
      </c>
      <c r="O14" s="30">
        <f t="shared" si="5"/>
        <v>-0.8035895993212626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11689873</v>
      </c>
      <c r="M15" s="84">
        <v>12131939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115468005</v>
      </c>
      <c r="D16" s="63">
        <v>138081023</v>
      </c>
      <c r="E16" s="64">
        <f t="shared" si="0"/>
        <v>22613018</v>
      </c>
      <c r="F16" s="62">
        <v>124243573</v>
      </c>
      <c r="G16" s="63">
        <v>146365884</v>
      </c>
      <c r="H16" s="64">
        <f t="shared" si="1"/>
        <v>22122311</v>
      </c>
      <c r="I16" s="64">
        <v>157489691</v>
      </c>
      <c r="J16" s="29">
        <f t="shared" si="2"/>
        <v>19.583795528466954</v>
      </c>
      <c r="K16" s="30">
        <f t="shared" si="3"/>
        <v>17.80559787989999</v>
      </c>
      <c r="L16" s="83">
        <v>11689873</v>
      </c>
      <c r="M16" s="84">
        <v>12131939</v>
      </c>
      <c r="N16" s="31">
        <f t="shared" si="4"/>
        <v>193.4410921316254</v>
      </c>
      <c r="O16" s="30">
        <f t="shared" si="5"/>
        <v>182.34769396713915</v>
      </c>
      <c r="P16" s="5"/>
      <c r="Q16" s="32"/>
    </row>
    <row r="17" spans="1:17" ht="12.75">
      <c r="A17" s="2" t="s">
        <v>16</v>
      </c>
      <c r="B17" s="28" t="s">
        <v>26</v>
      </c>
      <c r="C17" s="62">
        <v>103349310</v>
      </c>
      <c r="D17" s="63">
        <v>103178376</v>
      </c>
      <c r="E17" s="64">
        <f t="shared" si="0"/>
        <v>-170934</v>
      </c>
      <c r="F17" s="62">
        <v>107569397</v>
      </c>
      <c r="G17" s="63">
        <v>107353803</v>
      </c>
      <c r="H17" s="64">
        <f t="shared" si="1"/>
        <v>-215594</v>
      </c>
      <c r="I17" s="64">
        <v>113303774</v>
      </c>
      <c r="J17" s="41">
        <f t="shared" si="2"/>
        <v>-0.16539442788732697</v>
      </c>
      <c r="K17" s="30">
        <f t="shared" si="3"/>
        <v>-0.2004231742602406</v>
      </c>
      <c r="L17" s="87">
        <v>11689873</v>
      </c>
      <c r="M17" s="84">
        <v>12131939</v>
      </c>
      <c r="N17" s="31">
        <f t="shared" si="4"/>
        <v>-1.4622400089376506</v>
      </c>
      <c r="O17" s="30">
        <f t="shared" si="5"/>
        <v>-1.777077843863211</v>
      </c>
      <c r="P17" s="5"/>
      <c r="Q17" s="32"/>
    </row>
    <row r="18" spans="1:17" ht="16.5">
      <c r="A18" s="2" t="s">
        <v>16</v>
      </c>
      <c r="B18" s="33" t="s">
        <v>27</v>
      </c>
      <c r="C18" s="65">
        <v>370059140</v>
      </c>
      <c r="D18" s="66">
        <v>381749013</v>
      </c>
      <c r="E18" s="67">
        <f t="shared" si="0"/>
        <v>11689873</v>
      </c>
      <c r="F18" s="65">
        <v>391263712</v>
      </c>
      <c r="G18" s="66">
        <v>403395651</v>
      </c>
      <c r="H18" s="67">
        <f t="shared" si="1"/>
        <v>12131939</v>
      </c>
      <c r="I18" s="67">
        <v>429000183</v>
      </c>
      <c r="J18" s="42">
        <f t="shared" si="2"/>
        <v>3.158920220157243</v>
      </c>
      <c r="K18" s="35">
        <f t="shared" si="3"/>
        <v>3.100706410514247</v>
      </c>
      <c r="L18" s="88">
        <v>11689873</v>
      </c>
      <c r="M18" s="86">
        <v>12131939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-12958403</v>
      </c>
      <c r="D19" s="72">
        <v>4540540</v>
      </c>
      <c r="E19" s="73">
        <f t="shared" si="0"/>
        <v>17498943</v>
      </c>
      <c r="F19" s="74">
        <v>-10458632</v>
      </c>
      <c r="G19" s="75">
        <v>-9293602</v>
      </c>
      <c r="H19" s="76">
        <f t="shared" si="1"/>
        <v>1165030</v>
      </c>
      <c r="I19" s="76">
        <v>-12584604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-5054608</v>
      </c>
      <c r="M22" s="84">
        <v>-12349308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15657800</v>
      </c>
      <c r="D23" s="63">
        <v>7334192</v>
      </c>
      <c r="E23" s="64">
        <f t="shared" si="0"/>
        <v>-8323608</v>
      </c>
      <c r="F23" s="62">
        <v>22065500</v>
      </c>
      <c r="G23" s="63">
        <v>7334192</v>
      </c>
      <c r="H23" s="64">
        <f t="shared" si="1"/>
        <v>-14731308</v>
      </c>
      <c r="I23" s="64">
        <v>7334192</v>
      </c>
      <c r="J23" s="29">
        <f t="shared" si="2"/>
        <v>-53.15949878016069</v>
      </c>
      <c r="K23" s="30">
        <f t="shared" si="3"/>
        <v>-66.76172305182298</v>
      </c>
      <c r="L23" s="83">
        <v>-5054608</v>
      </c>
      <c r="M23" s="84">
        <v>-12349308</v>
      </c>
      <c r="N23" s="31">
        <f t="shared" si="4"/>
        <v>164.67366015327005</v>
      </c>
      <c r="O23" s="30">
        <f t="shared" si="5"/>
        <v>119.28853017513208</v>
      </c>
      <c r="P23" s="5"/>
      <c r="Q23" s="32"/>
    </row>
    <row r="24" spans="1:17" ht="12.75">
      <c r="A24" s="6" t="s">
        <v>16</v>
      </c>
      <c r="B24" s="28" t="s">
        <v>32</v>
      </c>
      <c r="C24" s="62">
        <v>15826000</v>
      </c>
      <c r="D24" s="63">
        <v>19095000</v>
      </c>
      <c r="E24" s="64">
        <f t="shared" si="0"/>
        <v>3269000</v>
      </c>
      <c r="F24" s="62">
        <v>16713000</v>
      </c>
      <c r="G24" s="63">
        <v>19095000</v>
      </c>
      <c r="H24" s="64">
        <f t="shared" si="1"/>
        <v>2382000</v>
      </c>
      <c r="I24" s="64">
        <v>19095000</v>
      </c>
      <c r="J24" s="29">
        <f t="shared" si="2"/>
        <v>20.655882724630356</v>
      </c>
      <c r="K24" s="30">
        <f t="shared" si="3"/>
        <v>14.252378388081135</v>
      </c>
      <c r="L24" s="83">
        <v>-5054608</v>
      </c>
      <c r="M24" s="84">
        <v>-12349308</v>
      </c>
      <c r="N24" s="31">
        <f t="shared" si="4"/>
        <v>-64.67366015327003</v>
      </c>
      <c r="O24" s="30">
        <f t="shared" si="5"/>
        <v>-19.28853017513208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-5054608</v>
      </c>
      <c r="M25" s="84">
        <v>-12349308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31483800</v>
      </c>
      <c r="D26" s="66">
        <v>26429192</v>
      </c>
      <c r="E26" s="67">
        <f t="shared" si="0"/>
        <v>-5054608</v>
      </c>
      <c r="F26" s="65">
        <v>38778500</v>
      </c>
      <c r="G26" s="66">
        <v>26429192</v>
      </c>
      <c r="H26" s="67">
        <f t="shared" si="1"/>
        <v>-12349308</v>
      </c>
      <c r="I26" s="67">
        <v>26429192</v>
      </c>
      <c r="J26" s="42">
        <f t="shared" si="2"/>
        <v>-16.054631270685242</v>
      </c>
      <c r="K26" s="35">
        <f t="shared" si="3"/>
        <v>-31.84575989272406</v>
      </c>
      <c r="L26" s="88">
        <v>-5054608</v>
      </c>
      <c r="M26" s="86">
        <v>-12349308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-5054608</v>
      </c>
      <c r="M28" s="84">
        <v>-12349308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8100000</v>
      </c>
      <c r="D29" s="63">
        <v>2350000</v>
      </c>
      <c r="E29" s="64">
        <f t="shared" si="0"/>
        <v>-5750000</v>
      </c>
      <c r="F29" s="62">
        <v>8100000</v>
      </c>
      <c r="G29" s="63">
        <v>2350000</v>
      </c>
      <c r="H29" s="64">
        <f t="shared" si="1"/>
        <v>-5750000</v>
      </c>
      <c r="I29" s="64">
        <v>2350000</v>
      </c>
      <c r="J29" s="29">
        <f t="shared" si="2"/>
        <v>-70.98765432098766</v>
      </c>
      <c r="K29" s="30">
        <f t="shared" si="3"/>
        <v>-70.98765432098766</v>
      </c>
      <c r="L29" s="83">
        <v>-5054608</v>
      </c>
      <c r="M29" s="84">
        <v>-12349308</v>
      </c>
      <c r="N29" s="31">
        <f t="shared" si="4"/>
        <v>113.75758515793906</v>
      </c>
      <c r="O29" s="30">
        <f t="shared" si="5"/>
        <v>46.56131339505015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-5054608</v>
      </c>
      <c r="M30" s="84">
        <v>-12349308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14976000</v>
      </c>
      <c r="D31" s="63">
        <v>14986000</v>
      </c>
      <c r="E31" s="64">
        <f t="shared" si="0"/>
        <v>10000</v>
      </c>
      <c r="F31" s="62">
        <v>19213000</v>
      </c>
      <c r="G31" s="63">
        <v>14986000</v>
      </c>
      <c r="H31" s="64">
        <f t="shared" si="1"/>
        <v>-4227000</v>
      </c>
      <c r="I31" s="64">
        <v>14986000</v>
      </c>
      <c r="J31" s="29">
        <f t="shared" si="2"/>
        <v>0.06677350427350427</v>
      </c>
      <c r="K31" s="30">
        <f t="shared" si="3"/>
        <v>-22.000728673294123</v>
      </c>
      <c r="L31" s="83">
        <v>-5054608</v>
      </c>
      <c r="M31" s="84">
        <v>-12349308</v>
      </c>
      <c r="N31" s="31">
        <f t="shared" si="4"/>
        <v>-0.1978392785355462</v>
      </c>
      <c r="O31" s="30">
        <f t="shared" si="5"/>
        <v>34.22863856015252</v>
      </c>
      <c r="P31" s="5"/>
      <c r="Q31" s="32"/>
    </row>
    <row r="32" spans="1:17" ht="12.75">
      <c r="A32" s="6" t="s">
        <v>16</v>
      </c>
      <c r="B32" s="28" t="s">
        <v>39</v>
      </c>
      <c r="C32" s="62">
        <v>8407800</v>
      </c>
      <c r="D32" s="63">
        <v>9093192</v>
      </c>
      <c r="E32" s="64">
        <f t="shared" si="0"/>
        <v>685392</v>
      </c>
      <c r="F32" s="62">
        <v>11465500</v>
      </c>
      <c r="G32" s="63">
        <v>9093192</v>
      </c>
      <c r="H32" s="64">
        <f t="shared" si="1"/>
        <v>-2372308</v>
      </c>
      <c r="I32" s="64">
        <v>9093192</v>
      </c>
      <c r="J32" s="29">
        <f t="shared" si="2"/>
        <v>8.151858988082495</v>
      </c>
      <c r="K32" s="30">
        <f t="shared" si="3"/>
        <v>-20.690837730583052</v>
      </c>
      <c r="L32" s="83">
        <v>-5054608</v>
      </c>
      <c r="M32" s="84">
        <v>-12349308</v>
      </c>
      <c r="N32" s="31">
        <f t="shared" si="4"/>
        <v>-13.559745879403506</v>
      </c>
      <c r="O32" s="30">
        <f t="shared" si="5"/>
        <v>19.21004804479733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31483800</v>
      </c>
      <c r="D33" s="81">
        <v>26429192</v>
      </c>
      <c r="E33" s="82">
        <f t="shared" si="0"/>
        <v>-5054608</v>
      </c>
      <c r="F33" s="80">
        <v>38778500</v>
      </c>
      <c r="G33" s="81">
        <v>26429192</v>
      </c>
      <c r="H33" s="82">
        <f t="shared" si="1"/>
        <v>-12349308</v>
      </c>
      <c r="I33" s="82">
        <v>26429192</v>
      </c>
      <c r="J33" s="57">
        <f t="shared" si="2"/>
        <v>-16.054631270685242</v>
      </c>
      <c r="K33" s="58">
        <f t="shared" si="3"/>
        <v>-31.84575989272406</v>
      </c>
      <c r="L33" s="95">
        <v>-5054608</v>
      </c>
      <c r="M33" s="96">
        <v>-12349308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38945595</v>
      </c>
      <c r="D8" s="63">
        <v>43067484</v>
      </c>
      <c r="E8" s="64">
        <f>$D8-$C8</f>
        <v>4121889</v>
      </c>
      <c r="F8" s="62">
        <v>41009713</v>
      </c>
      <c r="G8" s="63">
        <v>45263928</v>
      </c>
      <c r="H8" s="64">
        <f>$G8-$F8</f>
        <v>4254215</v>
      </c>
      <c r="I8" s="64">
        <v>47798706</v>
      </c>
      <c r="J8" s="29">
        <f>IF(($C8=0),0,(($E8/$C8)*100))</f>
        <v>10.583710429895858</v>
      </c>
      <c r="K8" s="30">
        <f>IF(($F8=0),0,(($H8/$F8)*100))</f>
        <v>10.373676597053972</v>
      </c>
      <c r="L8" s="83">
        <v>-917595</v>
      </c>
      <c r="M8" s="84">
        <v>-3127251</v>
      </c>
      <c r="N8" s="31">
        <f>IF(($L8=0),0,(($E8/$L8)*100))</f>
        <v>-449.2056953231001</v>
      </c>
      <c r="O8" s="30">
        <f>IF(($M8=0),0,(($H8/$M8)*100))</f>
        <v>-136.03688990746184</v>
      </c>
      <c r="P8" s="5"/>
      <c r="Q8" s="32"/>
    </row>
    <row r="9" spans="1:17" ht="12.75">
      <c r="A9" s="2" t="s">
        <v>16</v>
      </c>
      <c r="B9" s="28" t="s">
        <v>19</v>
      </c>
      <c r="C9" s="62">
        <v>17800245</v>
      </c>
      <c r="D9" s="63">
        <v>26449325</v>
      </c>
      <c r="E9" s="64">
        <f>$D9-$C9</f>
        <v>8649080</v>
      </c>
      <c r="F9" s="62">
        <v>19507494</v>
      </c>
      <c r="G9" s="63">
        <v>27662846</v>
      </c>
      <c r="H9" s="64">
        <f>$G9-$F9</f>
        <v>8155352</v>
      </c>
      <c r="I9" s="64">
        <v>30556682</v>
      </c>
      <c r="J9" s="29">
        <f>IF(($C9=0),0,(($E9/$C9)*100))</f>
        <v>48.58966828827356</v>
      </c>
      <c r="K9" s="30">
        <f>IF(($F9=0),0,(($H9/$F9)*100))</f>
        <v>41.80625148468584</v>
      </c>
      <c r="L9" s="83">
        <v>-917595</v>
      </c>
      <c r="M9" s="84">
        <v>-3127251</v>
      </c>
      <c r="N9" s="31">
        <f>IF(($L9=0),0,(($E9/$L9)*100))</f>
        <v>-942.5814220870864</v>
      </c>
      <c r="O9" s="30">
        <f>IF(($M9=0),0,(($H9/$M9)*100))</f>
        <v>-260.78341648943433</v>
      </c>
      <c r="P9" s="5"/>
      <c r="Q9" s="32"/>
    </row>
    <row r="10" spans="1:17" ht="12.75">
      <c r="A10" s="2" t="s">
        <v>16</v>
      </c>
      <c r="B10" s="28" t="s">
        <v>20</v>
      </c>
      <c r="C10" s="62">
        <v>181148728</v>
      </c>
      <c r="D10" s="63">
        <v>167460164</v>
      </c>
      <c r="E10" s="64">
        <f aca="true" t="shared" si="0" ref="E10:E33">$D10-$C10</f>
        <v>-13688564</v>
      </c>
      <c r="F10" s="62">
        <v>189368953</v>
      </c>
      <c r="G10" s="63">
        <v>173832135</v>
      </c>
      <c r="H10" s="64">
        <f aca="true" t="shared" si="1" ref="H10:H33">$G10-$F10</f>
        <v>-15536818</v>
      </c>
      <c r="I10" s="64">
        <v>172133747</v>
      </c>
      <c r="J10" s="29">
        <f aca="true" t="shared" si="2" ref="J10:J33">IF(($C10=0),0,(($E10/$C10)*100))</f>
        <v>-7.556533325478278</v>
      </c>
      <c r="K10" s="30">
        <f aca="true" t="shared" si="3" ref="K10:K33">IF(($F10=0),0,(($H10/$F10)*100))</f>
        <v>-8.204522311532239</v>
      </c>
      <c r="L10" s="83">
        <v>-917595</v>
      </c>
      <c r="M10" s="84">
        <v>-3127251</v>
      </c>
      <c r="N10" s="31">
        <f aca="true" t="shared" si="4" ref="N10:N33">IF(($L10=0),0,(($E10/$L10)*100))</f>
        <v>1491.7871174101863</v>
      </c>
      <c r="O10" s="30">
        <f aca="true" t="shared" si="5" ref="O10:O33">IF(($M10=0),0,(($H10/$M10)*100))</f>
        <v>496.82030639689617</v>
      </c>
      <c r="P10" s="5"/>
      <c r="Q10" s="32"/>
    </row>
    <row r="11" spans="1:17" ht="16.5">
      <c r="A11" s="6" t="s">
        <v>16</v>
      </c>
      <c r="B11" s="33" t="s">
        <v>21</v>
      </c>
      <c r="C11" s="65">
        <v>237894568</v>
      </c>
      <c r="D11" s="66">
        <v>236976973</v>
      </c>
      <c r="E11" s="67">
        <f t="shared" si="0"/>
        <v>-917595</v>
      </c>
      <c r="F11" s="65">
        <v>249886160</v>
      </c>
      <c r="G11" s="66">
        <v>246758909</v>
      </c>
      <c r="H11" s="67">
        <f t="shared" si="1"/>
        <v>-3127251</v>
      </c>
      <c r="I11" s="67">
        <v>250489135</v>
      </c>
      <c r="J11" s="34">
        <f t="shared" si="2"/>
        <v>-0.3857149861446185</v>
      </c>
      <c r="K11" s="35">
        <f t="shared" si="3"/>
        <v>-1.2514702695019204</v>
      </c>
      <c r="L11" s="85">
        <v>-917595</v>
      </c>
      <c r="M11" s="86">
        <v>-3127251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115121488</v>
      </c>
      <c r="D13" s="63">
        <v>107370624</v>
      </c>
      <c r="E13" s="64">
        <f t="shared" si="0"/>
        <v>-7750864</v>
      </c>
      <c r="F13" s="62">
        <v>121803834</v>
      </c>
      <c r="G13" s="63">
        <v>126088614</v>
      </c>
      <c r="H13" s="64">
        <f t="shared" si="1"/>
        <v>4284780</v>
      </c>
      <c r="I13" s="64">
        <v>127779361</v>
      </c>
      <c r="J13" s="29">
        <f t="shared" si="2"/>
        <v>-6.732769124735427</v>
      </c>
      <c r="K13" s="30">
        <f t="shared" si="3"/>
        <v>3.5177710415913506</v>
      </c>
      <c r="L13" s="83">
        <v>36225005</v>
      </c>
      <c r="M13" s="84">
        <v>35810627</v>
      </c>
      <c r="N13" s="31">
        <f t="shared" si="4"/>
        <v>-21.396447012222637</v>
      </c>
      <c r="O13" s="30">
        <f t="shared" si="5"/>
        <v>11.965107452600593</v>
      </c>
      <c r="P13" s="5"/>
      <c r="Q13" s="32"/>
    </row>
    <row r="14" spans="1:17" ht="12.75">
      <c r="A14" s="2" t="s">
        <v>16</v>
      </c>
      <c r="B14" s="28" t="s">
        <v>24</v>
      </c>
      <c r="C14" s="62">
        <v>2494062</v>
      </c>
      <c r="D14" s="63">
        <v>6300000</v>
      </c>
      <c r="E14" s="64">
        <f t="shared" si="0"/>
        <v>3805938</v>
      </c>
      <c r="F14" s="62">
        <v>2494062</v>
      </c>
      <c r="G14" s="63">
        <v>6800000</v>
      </c>
      <c r="H14" s="64">
        <f t="shared" si="1"/>
        <v>4305938</v>
      </c>
      <c r="I14" s="64">
        <v>6900000</v>
      </c>
      <c r="J14" s="29">
        <f t="shared" si="2"/>
        <v>152.59997546171667</v>
      </c>
      <c r="K14" s="30">
        <f t="shared" si="3"/>
        <v>172.64759256185292</v>
      </c>
      <c r="L14" s="83">
        <v>36225005</v>
      </c>
      <c r="M14" s="84">
        <v>35810627</v>
      </c>
      <c r="N14" s="31">
        <f t="shared" si="4"/>
        <v>10.50638364301123</v>
      </c>
      <c r="O14" s="30">
        <f t="shared" si="5"/>
        <v>12.024190472844834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36225005</v>
      </c>
      <c r="M15" s="84">
        <v>35810627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19686820</v>
      </c>
      <c r="D16" s="63">
        <v>22900000</v>
      </c>
      <c r="E16" s="64">
        <f t="shared" si="0"/>
        <v>3213180</v>
      </c>
      <c r="F16" s="62">
        <v>20200000</v>
      </c>
      <c r="G16" s="63">
        <v>23000000</v>
      </c>
      <c r="H16" s="64">
        <f t="shared" si="1"/>
        <v>2800000</v>
      </c>
      <c r="I16" s="64">
        <v>23200000</v>
      </c>
      <c r="J16" s="29">
        <f t="shared" si="2"/>
        <v>16.321478024383826</v>
      </c>
      <c r="K16" s="30">
        <f t="shared" si="3"/>
        <v>13.861386138613863</v>
      </c>
      <c r="L16" s="83">
        <v>36225005</v>
      </c>
      <c r="M16" s="84">
        <v>35810627</v>
      </c>
      <c r="N16" s="31">
        <f t="shared" si="4"/>
        <v>8.870060887500223</v>
      </c>
      <c r="O16" s="30">
        <f t="shared" si="5"/>
        <v>7.818908057655623</v>
      </c>
      <c r="P16" s="5"/>
      <c r="Q16" s="32"/>
    </row>
    <row r="17" spans="1:17" ht="12.75">
      <c r="A17" s="2" t="s">
        <v>16</v>
      </c>
      <c r="B17" s="28" t="s">
        <v>26</v>
      </c>
      <c r="C17" s="62">
        <v>60234706</v>
      </c>
      <c r="D17" s="63">
        <v>97191457</v>
      </c>
      <c r="E17" s="64">
        <f t="shared" si="0"/>
        <v>36956751</v>
      </c>
      <c r="F17" s="62">
        <v>64228242</v>
      </c>
      <c r="G17" s="63">
        <v>88648151</v>
      </c>
      <c r="H17" s="64">
        <f t="shared" si="1"/>
        <v>24419909</v>
      </c>
      <c r="I17" s="64">
        <v>83194575</v>
      </c>
      <c r="J17" s="41">
        <f t="shared" si="2"/>
        <v>61.35458019833283</v>
      </c>
      <c r="K17" s="30">
        <f t="shared" si="3"/>
        <v>38.020515959318956</v>
      </c>
      <c r="L17" s="87">
        <v>36225005</v>
      </c>
      <c r="M17" s="84">
        <v>35810627</v>
      </c>
      <c r="N17" s="31">
        <f t="shared" si="4"/>
        <v>102.02000248171119</v>
      </c>
      <c r="O17" s="30">
        <f t="shared" si="5"/>
        <v>68.19179401689895</v>
      </c>
      <c r="P17" s="5"/>
      <c r="Q17" s="32"/>
    </row>
    <row r="18" spans="1:17" ht="16.5">
      <c r="A18" s="2" t="s">
        <v>16</v>
      </c>
      <c r="B18" s="33" t="s">
        <v>27</v>
      </c>
      <c r="C18" s="65">
        <v>197537076</v>
      </c>
      <c r="D18" s="66">
        <v>233762081</v>
      </c>
      <c r="E18" s="67">
        <f t="shared" si="0"/>
        <v>36225005</v>
      </c>
      <c r="F18" s="65">
        <v>208726138</v>
      </c>
      <c r="G18" s="66">
        <v>244536765</v>
      </c>
      <c r="H18" s="67">
        <f t="shared" si="1"/>
        <v>35810627</v>
      </c>
      <c r="I18" s="67">
        <v>241073936</v>
      </c>
      <c r="J18" s="42">
        <f t="shared" si="2"/>
        <v>18.33833209113615</v>
      </c>
      <c r="K18" s="35">
        <f t="shared" si="3"/>
        <v>17.15675254816433</v>
      </c>
      <c r="L18" s="88">
        <v>36225005</v>
      </c>
      <c r="M18" s="86">
        <v>35810627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40357492</v>
      </c>
      <c r="D19" s="72">
        <v>3214892</v>
      </c>
      <c r="E19" s="73">
        <f t="shared" si="0"/>
        <v>-37142600</v>
      </c>
      <c r="F19" s="74">
        <v>41160022</v>
      </c>
      <c r="G19" s="75">
        <v>2222144</v>
      </c>
      <c r="H19" s="76">
        <f t="shared" si="1"/>
        <v>-38937878</v>
      </c>
      <c r="I19" s="76">
        <v>9415199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-20167830</v>
      </c>
      <c r="M22" s="84">
        <v>-358287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73878590</v>
      </c>
      <c r="D23" s="63">
        <v>56708959</v>
      </c>
      <c r="E23" s="64">
        <f t="shared" si="0"/>
        <v>-17169631</v>
      </c>
      <c r="F23" s="62">
        <v>11558482</v>
      </c>
      <c r="G23" s="63">
        <v>139</v>
      </c>
      <c r="H23" s="64">
        <f t="shared" si="1"/>
        <v>-11558343</v>
      </c>
      <c r="I23" s="64">
        <v>160</v>
      </c>
      <c r="J23" s="29">
        <f t="shared" si="2"/>
        <v>-23.24033390458589</v>
      </c>
      <c r="K23" s="30">
        <f t="shared" si="3"/>
        <v>-99.99879741993801</v>
      </c>
      <c r="L23" s="83">
        <v>-20167830</v>
      </c>
      <c r="M23" s="84">
        <v>-358287</v>
      </c>
      <c r="N23" s="31">
        <f t="shared" si="4"/>
        <v>85.13375509412762</v>
      </c>
      <c r="O23" s="30">
        <f t="shared" si="5"/>
        <v>3226.0012224836514</v>
      </c>
      <c r="P23" s="5"/>
      <c r="Q23" s="32"/>
    </row>
    <row r="24" spans="1:17" ht="12.75">
      <c r="A24" s="6" t="s">
        <v>16</v>
      </c>
      <c r="B24" s="28" t="s">
        <v>32</v>
      </c>
      <c r="C24" s="62">
        <v>38794472</v>
      </c>
      <c r="D24" s="63">
        <v>35796273</v>
      </c>
      <c r="E24" s="64">
        <f t="shared" si="0"/>
        <v>-2998199</v>
      </c>
      <c r="F24" s="62">
        <v>31592146</v>
      </c>
      <c r="G24" s="63">
        <v>42792202</v>
      </c>
      <c r="H24" s="64">
        <f t="shared" si="1"/>
        <v>11200056</v>
      </c>
      <c r="I24" s="64">
        <v>44069605</v>
      </c>
      <c r="J24" s="29">
        <f t="shared" si="2"/>
        <v>-7.728418110704021</v>
      </c>
      <c r="K24" s="30">
        <f t="shared" si="3"/>
        <v>35.452026589140225</v>
      </c>
      <c r="L24" s="83">
        <v>-20167830</v>
      </c>
      <c r="M24" s="84">
        <v>-358287</v>
      </c>
      <c r="N24" s="31">
        <f t="shared" si="4"/>
        <v>14.866244905872373</v>
      </c>
      <c r="O24" s="30">
        <f t="shared" si="5"/>
        <v>-3126.0012224836514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-20167830</v>
      </c>
      <c r="M25" s="84">
        <v>-358287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112673062</v>
      </c>
      <c r="D26" s="66">
        <v>92505232</v>
      </c>
      <c r="E26" s="67">
        <f t="shared" si="0"/>
        <v>-20167830</v>
      </c>
      <c r="F26" s="65">
        <v>43150628</v>
      </c>
      <c r="G26" s="66">
        <v>42792341</v>
      </c>
      <c r="H26" s="67">
        <f t="shared" si="1"/>
        <v>-358287</v>
      </c>
      <c r="I26" s="67">
        <v>44069765</v>
      </c>
      <c r="J26" s="42">
        <f t="shared" si="2"/>
        <v>-17.899424797739144</v>
      </c>
      <c r="K26" s="35">
        <f t="shared" si="3"/>
        <v>-0.8303170002531597</v>
      </c>
      <c r="L26" s="88">
        <v>-20167830</v>
      </c>
      <c r="M26" s="86">
        <v>-358287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1</v>
      </c>
      <c r="H28" s="64">
        <f t="shared" si="1"/>
        <v>1</v>
      </c>
      <c r="I28" s="64">
        <v>1</v>
      </c>
      <c r="J28" s="29">
        <f t="shared" si="2"/>
        <v>0</v>
      </c>
      <c r="K28" s="30">
        <f t="shared" si="3"/>
        <v>0</v>
      </c>
      <c r="L28" s="83">
        <v>-20167830</v>
      </c>
      <c r="M28" s="84">
        <v>-358287</v>
      </c>
      <c r="N28" s="31">
        <f t="shared" si="4"/>
        <v>0</v>
      </c>
      <c r="O28" s="30">
        <f t="shared" si="5"/>
        <v>-0.0002791058564781865</v>
      </c>
      <c r="P28" s="5"/>
      <c r="Q28" s="32"/>
    </row>
    <row r="29" spans="1:17" ht="12.75">
      <c r="A29" s="6" t="s">
        <v>16</v>
      </c>
      <c r="B29" s="28" t="s">
        <v>36</v>
      </c>
      <c r="C29" s="62">
        <v>16413044</v>
      </c>
      <c r="D29" s="63">
        <v>13043479</v>
      </c>
      <c r="E29" s="64">
        <f t="shared" si="0"/>
        <v>-3369565</v>
      </c>
      <c r="F29" s="62">
        <v>15353044</v>
      </c>
      <c r="G29" s="63">
        <v>12173915</v>
      </c>
      <c r="H29" s="64">
        <f t="shared" si="1"/>
        <v>-3179129</v>
      </c>
      <c r="I29" s="64">
        <v>12173923</v>
      </c>
      <c r="J29" s="29">
        <f t="shared" si="2"/>
        <v>-20.529799347397105</v>
      </c>
      <c r="K29" s="30">
        <f t="shared" si="3"/>
        <v>-20.706831817846677</v>
      </c>
      <c r="L29" s="83">
        <v>-20167830</v>
      </c>
      <c r="M29" s="84">
        <v>-358287</v>
      </c>
      <c r="N29" s="31">
        <f t="shared" si="4"/>
        <v>16.707622981748656</v>
      </c>
      <c r="O29" s="30">
        <f t="shared" si="5"/>
        <v>887.3135223996405</v>
      </c>
      <c r="P29" s="5"/>
      <c r="Q29" s="32"/>
    </row>
    <row r="30" spans="1:17" ht="12.75">
      <c r="A30" s="6" t="s">
        <v>16</v>
      </c>
      <c r="B30" s="28" t="s">
        <v>37</v>
      </c>
      <c r="C30" s="62">
        <v>695652</v>
      </c>
      <c r="D30" s="63">
        <v>0</v>
      </c>
      <c r="E30" s="64">
        <f t="shared" si="0"/>
        <v>-695652</v>
      </c>
      <c r="F30" s="62">
        <v>78261</v>
      </c>
      <c r="G30" s="63">
        <v>0</v>
      </c>
      <c r="H30" s="64">
        <f t="shared" si="1"/>
        <v>-78261</v>
      </c>
      <c r="I30" s="64">
        <v>2</v>
      </c>
      <c r="J30" s="29">
        <f t="shared" si="2"/>
        <v>-100</v>
      </c>
      <c r="K30" s="30">
        <f t="shared" si="3"/>
        <v>-100</v>
      </c>
      <c r="L30" s="83">
        <v>-20167830</v>
      </c>
      <c r="M30" s="84">
        <v>-358287</v>
      </c>
      <c r="N30" s="31">
        <f t="shared" si="4"/>
        <v>3.449315072568541</v>
      </c>
      <c r="O30" s="30">
        <f t="shared" si="5"/>
        <v>21.843103433839353</v>
      </c>
      <c r="P30" s="5"/>
      <c r="Q30" s="32"/>
    </row>
    <row r="31" spans="1:17" ht="12.75">
      <c r="A31" s="6" t="s">
        <v>16</v>
      </c>
      <c r="B31" s="28" t="s">
        <v>38</v>
      </c>
      <c r="C31" s="62">
        <v>76453871</v>
      </c>
      <c r="D31" s="63">
        <v>41741146</v>
      </c>
      <c r="E31" s="64">
        <f t="shared" si="0"/>
        <v>-34712725</v>
      </c>
      <c r="F31" s="62">
        <v>24481494</v>
      </c>
      <c r="G31" s="63">
        <v>6641283</v>
      </c>
      <c r="H31" s="64">
        <f t="shared" si="1"/>
        <v>-17840211</v>
      </c>
      <c r="I31" s="64">
        <v>14810773</v>
      </c>
      <c r="J31" s="29">
        <f t="shared" si="2"/>
        <v>-45.40348911829461</v>
      </c>
      <c r="K31" s="30">
        <f t="shared" si="3"/>
        <v>-72.8722315721418</v>
      </c>
      <c r="L31" s="83">
        <v>-20167830</v>
      </c>
      <c r="M31" s="84">
        <v>-358287</v>
      </c>
      <c r="N31" s="31">
        <f t="shared" si="4"/>
        <v>172.11928601143504</v>
      </c>
      <c r="O31" s="30">
        <f t="shared" si="5"/>
        <v>4979.307370906564</v>
      </c>
      <c r="P31" s="5"/>
      <c r="Q31" s="32"/>
    </row>
    <row r="32" spans="1:17" ht="12.75">
      <c r="A32" s="6" t="s">
        <v>16</v>
      </c>
      <c r="B32" s="28" t="s">
        <v>39</v>
      </c>
      <c r="C32" s="62">
        <v>19110495</v>
      </c>
      <c r="D32" s="63">
        <v>37720607</v>
      </c>
      <c r="E32" s="64">
        <f t="shared" si="0"/>
        <v>18610112</v>
      </c>
      <c r="F32" s="62">
        <v>3237829</v>
      </c>
      <c r="G32" s="63">
        <v>23977142</v>
      </c>
      <c r="H32" s="64">
        <f t="shared" si="1"/>
        <v>20739313</v>
      </c>
      <c r="I32" s="64">
        <v>17085066</v>
      </c>
      <c r="J32" s="29">
        <f t="shared" si="2"/>
        <v>97.38163244855772</v>
      </c>
      <c r="K32" s="30">
        <f t="shared" si="3"/>
        <v>640.5314486960244</v>
      </c>
      <c r="L32" s="83">
        <v>-20167830</v>
      </c>
      <c r="M32" s="84">
        <v>-358287</v>
      </c>
      <c r="N32" s="31">
        <f t="shared" si="4"/>
        <v>-92.27622406575225</v>
      </c>
      <c r="O32" s="30">
        <f t="shared" si="5"/>
        <v>-5788.463717634187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112673062</v>
      </c>
      <c r="D33" s="81">
        <v>92505232</v>
      </c>
      <c r="E33" s="82">
        <f t="shared" si="0"/>
        <v>-20167830</v>
      </c>
      <c r="F33" s="80">
        <v>43150628</v>
      </c>
      <c r="G33" s="81">
        <v>42792341</v>
      </c>
      <c r="H33" s="82">
        <f t="shared" si="1"/>
        <v>-358287</v>
      </c>
      <c r="I33" s="82">
        <v>44069765</v>
      </c>
      <c r="J33" s="57">
        <f t="shared" si="2"/>
        <v>-17.899424797739144</v>
      </c>
      <c r="K33" s="58">
        <f t="shared" si="3"/>
        <v>-0.8303170002531597</v>
      </c>
      <c r="L33" s="95">
        <v>-20167830</v>
      </c>
      <c r="M33" s="96">
        <v>-358287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16999980</v>
      </c>
      <c r="D8" s="63">
        <v>18617311</v>
      </c>
      <c r="E8" s="64">
        <f>$D8-$C8</f>
        <v>1617331</v>
      </c>
      <c r="F8" s="62">
        <v>17499904</v>
      </c>
      <c r="G8" s="63">
        <v>19399238</v>
      </c>
      <c r="H8" s="64">
        <f>$G8-$F8</f>
        <v>1899334</v>
      </c>
      <c r="I8" s="64">
        <v>20252805</v>
      </c>
      <c r="J8" s="29">
        <f>IF(($C8=0),0,(($E8/$C8)*100))</f>
        <v>9.513722957321127</v>
      </c>
      <c r="K8" s="30">
        <f>IF(($F8=0),0,(($H8/$F8)*100))</f>
        <v>10.853396681490366</v>
      </c>
      <c r="L8" s="83">
        <v>14612643</v>
      </c>
      <c r="M8" s="84">
        <v>-8949636</v>
      </c>
      <c r="N8" s="31">
        <f>IF(($L8=0),0,(($E8/$L8)*100))</f>
        <v>11.06802513412529</v>
      </c>
      <c r="O8" s="30">
        <f>IF(($M8=0),0,(($H8/$M8)*100))</f>
        <v>-21.222472064785652</v>
      </c>
      <c r="P8" s="5"/>
      <c r="Q8" s="32"/>
    </row>
    <row r="9" spans="1:17" ht="12.75">
      <c r="A9" s="2" t="s">
        <v>16</v>
      </c>
      <c r="B9" s="28" t="s">
        <v>19</v>
      </c>
      <c r="C9" s="62">
        <v>414996</v>
      </c>
      <c r="D9" s="63">
        <v>539316</v>
      </c>
      <c r="E9" s="64">
        <f>$D9-$C9</f>
        <v>124320</v>
      </c>
      <c r="F9" s="62">
        <v>429996</v>
      </c>
      <c r="G9" s="63">
        <v>561966</v>
      </c>
      <c r="H9" s="64">
        <f>$G9-$F9</f>
        <v>131970</v>
      </c>
      <c r="I9" s="64">
        <v>586694</v>
      </c>
      <c r="J9" s="29">
        <f>IF(($C9=0),0,(($E9/$C9)*100))</f>
        <v>29.956915247375875</v>
      </c>
      <c r="K9" s="30">
        <f>IF(($F9=0),0,(($H9/$F9)*100))</f>
        <v>30.69098317193648</v>
      </c>
      <c r="L9" s="83">
        <v>14612643</v>
      </c>
      <c r="M9" s="84">
        <v>-8949636</v>
      </c>
      <c r="N9" s="31">
        <f>IF(($L9=0),0,(($E9/$L9)*100))</f>
        <v>0.8507701173565931</v>
      </c>
      <c r="O9" s="30">
        <f>IF(($M9=0),0,(($H9/$M9)*100))</f>
        <v>-1.4745851116179474</v>
      </c>
      <c r="P9" s="5"/>
      <c r="Q9" s="32"/>
    </row>
    <row r="10" spans="1:17" ht="12.75">
      <c r="A10" s="2" t="s">
        <v>16</v>
      </c>
      <c r="B10" s="28" t="s">
        <v>20</v>
      </c>
      <c r="C10" s="62">
        <v>210196020</v>
      </c>
      <c r="D10" s="63">
        <v>223067012</v>
      </c>
      <c r="E10" s="64">
        <f aca="true" t="shared" si="0" ref="E10:E33">$D10-$C10</f>
        <v>12870992</v>
      </c>
      <c r="F10" s="62">
        <v>224048016</v>
      </c>
      <c r="G10" s="63">
        <v>213067076</v>
      </c>
      <c r="H10" s="64">
        <f aca="true" t="shared" si="1" ref="H10:H33">$G10-$F10</f>
        <v>-10980940</v>
      </c>
      <c r="I10" s="64">
        <v>209179263</v>
      </c>
      <c r="J10" s="29">
        <f aca="true" t="shared" si="2" ref="J10:J33">IF(($C10=0),0,(($E10/$C10)*100))</f>
        <v>6.123328120104272</v>
      </c>
      <c r="K10" s="30">
        <f aca="true" t="shared" si="3" ref="K10:K33">IF(($F10=0),0,(($H10/$F10)*100))</f>
        <v>-4.901154759611885</v>
      </c>
      <c r="L10" s="83">
        <v>14612643</v>
      </c>
      <c r="M10" s="84">
        <v>-8949636</v>
      </c>
      <c r="N10" s="31">
        <f aca="true" t="shared" si="4" ref="N10:N33">IF(($L10=0),0,(($E10/$L10)*100))</f>
        <v>88.08120474851812</v>
      </c>
      <c r="O10" s="30">
        <f aca="true" t="shared" si="5" ref="O10:O33">IF(($M10=0),0,(($H10/$M10)*100))</f>
        <v>122.6970571764036</v>
      </c>
      <c r="P10" s="5"/>
      <c r="Q10" s="32"/>
    </row>
    <row r="11" spans="1:17" ht="16.5">
      <c r="A11" s="6" t="s">
        <v>16</v>
      </c>
      <c r="B11" s="33" t="s">
        <v>21</v>
      </c>
      <c r="C11" s="65">
        <v>227610996</v>
      </c>
      <c r="D11" s="66">
        <v>242223639</v>
      </c>
      <c r="E11" s="67">
        <f t="shared" si="0"/>
        <v>14612643</v>
      </c>
      <c r="F11" s="65">
        <v>241977916</v>
      </c>
      <c r="G11" s="66">
        <v>233028280</v>
      </c>
      <c r="H11" s="67">
        <f t="shared" si="1"/>
        <v>-8949636</v>
      </c>
      <c r="I11" s="67">
        <v>230018762</v>
      </c>
      <c r="J11" s="34">
        <f t="shared" si="2"/>
        <v>6.420007493838304</v>
      </c>
      <c r="K11" s="35">
        <f t="shared" si="3"/>
        <v>-3.69853420838619</v>
      </c>
      <c r="L11" s="85">
        <v>14612643</v>
      </c>
      <c r="M11" s="86">
        <v>-8949636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83886144</v>
      </c>
      <c r="D13" s="63">
        <v>81076986</v>
      </c>
      <c r="E13" s="64">
        <f t="shared" si="0"/>
        <v>-2809158</v>
      </c>
      <c r="F13" s="62">
        <v>90597144</v>
      </c>
      <c r="G13" s="63">
        <v>83258893</v>
      </c>
      <c r="H13" s="64">
        <f t="shared" si="1"/>
        <v>-7338251</v>
      </c>
      <c r="I13" s="64">
        <v>86922285</v>
      </c>
      <c r="J13" s="29">
        <f t="shared" si="2"/>
        <v>-3.3487747392465677</v>
      </c>
      <c r="K13" s="30">
        <f t="shared" si="3"/>
        <v>-8.099870123941214</v>
      </c>
      <c r="L13" s="83">
        <v>19372912</v>
      </c>
      <c r="M13" s="84">
        <v>14834154</v>
      </c>
      <c r="N13" s="31">
        <f t="shared" si="4"/>
        <v>-14.500442679964683</v>
      </c>
      <c r="O13" s="30">
        <f t="shared" si="5"/>
        <v>-49.46861816319286</v>
      </c>
      <c r="P13" s="5"/>
      <c r="Q13" s="32"/>
    </row>
    <row r="14" spans="1:17" ht="12.75">
      <c r="A14" s="2" t="s">
        <v>16</v>
      </c>
      <c r="B14" s="28" t="s">
        <v>24</v>
      </c>
      <c r="C14" s="62">
        <v>2000000</v>
      </c>
      <c r="D14" s="63">
        <v>999996</v>
      </c>
      <c r="E14" s="64">
        <f t="shared" si="0"/>
        <v>-1000004</v>
      </c>
      <c r="F14" s="62">
        <v>2500000</v>
      </c>
      <c r="G14" s="63">
        <v>1041996</v>
      </c>
      <c r="H14" s="64">
        <f t="shared" si="1"/>
        <v>-1458004</v>
      </c>
      <c r="I14" s="64">
        <v>1087844</v>
      </c>
      <c r="J14" s="29">
        <f t="shared" si="2"/>
        <v>-50.00019999999999</v>
      </c>
      <c r="K14" s="30">
        <f t="shared" si="3"/>
        <v>-58.32016</v>
      </c>
      <c r="L14" s="83">
        <v>19372912</v>
      </c>
      <c r="M14" s="84">
        <v>14834154</v>
      </c>
      <c r="N14" s="31">
        <f t="shared" si="4"/>
        <v>-5.161867250519695</v>
      </c>
      <c r="O14" s="30">
        <f t="shared" si="5"/>
        <v>-9.828696668512407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19372912</v>
      </c>
      <c r="M15" s="84">
        <v>14834154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19372912</v>
      </c>
      <c r="M16" s="84">
        <v>14834154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156117660</v>
      </c>
      <c r="D17" s="63">
        <v>179299734</v>
      </c>
      <c r="E17" s="64">
        <f t="shared" si="0"/>
        <v>23182074</v>
      </c>
      <c r="F17" s="62">
        <v>166221756</v>
      </c>
      <c r="G17" s="63">
        <v>189852165</v>
      </c>
      <c r="H17" s="64">
        <f t="shared" si="1"/>
        <v>23630409</v>
      </c>
      <c r="I17" s="64">
        <v>197559941</v>
      </c>
      <c r="J17" s="41">
        <f t="shared" si="2"/>
        <v>14.849104194874558</v>
      </c>
      <c r="K17" s="30">
        <f t="shared" si="3"/>
        <v>14.216195020825072</v>
      </c>
      <c r="L17" s="87">
        <v>19372912</v>
      </c>
      <c r="M17" s="84">
        <v>14834154</v>
      </c>
      <c r="N17" s="31">
        <f t="shared" si="4"/>
        <v>119.66230993048438</v>
      </c>
      <c r="O17" s="30">
        <f t="shared" si="5"/>
        <v>159.29731483170525</v>
      </c>
      <c r="P17" s="5"/>
      <c r="Q17" s="32"/>
    </row>
    <row r="18" spans="1:17" ht="16.5">
      <c r="A18" s="2" t="s">
        <v>16</v>
      </c>
      <c r="B18" s="33" t="s">
        <v>27</v>
      </c>
      <c r="C18" s="65">
        <v>242003804</v>
      </c>
      <c r="D18" s="66">
        <v>261376716</v>
      </c>
      <c r="E18" s="67">
        <f t="shared" si="0"/>
        <v>19372912</v>
      </c>
      <c r="F18" s="65">
        <v>259318900</v>
      </c>
      <c r="G18" s="66">
        <v>274153054</v>
      </c>
      <c r="H18" s="67">
        <f t="shared" si="1"/>
        <v>14834154</v>
      </c>
      <c r="I18" s="67">
        <v>285570070</v>
      </c>
      <c r="J18" s="42">
        <f t="shared" si="2"/>
        <v>8.0052097032326</v>
      </c>
      <c r="K18" s="35">
        <f t="shared" si="3"/>
        <v>5.720429170415269</v>
      </c>
      <c r="L18" s="88">
        <v>19372912</v>
      </c>
      <c r="M18" s="86">
        <v>14834154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-14392808</v>
      </c>
      <c r="D19" s="72">
        <v>-19153077</v>
      </c>
      <c r="E19" s="73">
        <f t="shared" si="0"/>
        <v>-4760269</v>
      </c>
      <c r="F19" s="74">
        <v>-17340984</v>
      </c>
      <c r="G19" s="75">
        <v>-41124774</v>
      </c>
      <c r="H19" s="76">
        <f t="shared" si="1"/>
        <v>-23783790</v>
      </c>
      <c r="I19" s="76">
        <v>-55551308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17593126</v>
      </c>
      <c r="M22" s="84">
        <v>9060024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8664684</v>
      </c>
      <c r="D23" s="63">
        <v>29039826</v>
      </c>
      <c r="E23" s="64">
        <f t="shared" si="0"/>
        <v>20375142</v>
      </c>
      <c r="F23" s="62">
        <v>9855480</v>
      </c>
      <c r="G23" s="63">
        <v>20696500</v>
      </c>
      <c r="H23" s="64">
        <f t="shared" si="1"/>
        <v>10841020</v>
      </c>
      <c r="I23" s="64">
        <v>21938236</v>
      </c>
      <c r="J23" s="29">
        <f t="shared" si="2"/>
        <v>235.1515877555373</v>
      </c>
      <c r="K23" s="30">
        <f t="shared" si="3"/>
        <v>109.99991882688616</v>
      </c>
      <c r="L23" s="83">
        <v>17593126</v>
      </c>
      <c r="M23" s="84">
        <v>9060024</v>
      </c>
      <c r="N23" s="31">
        <f t="shared" si="4"/>
        <v>115.81308517883633</v>
      </c>
      <c r="O23" s="30">
        <f t="shared" si="5"/>
        <v>119.65774042099669</v>
      </c>
      <c r="P23" s="5"/>
      <c r="Q23" s="32"/>
    </row>
    <row r="24" spans="1:17" ht="12.75">
      <c r="A24" s="6" t="s">
        <v>16</v>
      </c>
      <c r="B24" s="28" t="s">
        <v>32</v>
      </c>
      <c r="C24" s="62">
        <v>42194016</v>
      </c>
      <c r="D24" s="63">
        <v>39412000</v>
      </c>
      <c r="E24" s="64">
        <f t="shared" si="0"/>
        <v>-2782016</v>
      </c>
      <c r="F24" s="62">
        <v>44193996</v>
      </c>
      <c r="G24" s="63">
        <v>42413000</v>
      </c>
      <c r="H24" s="64">
        <f t="shared" si="1"/>
        <v>-1780996</v>
      </c>
      <c r="I24" s="64">
        <v>44206000</v>
      </c>
      <c r="J24" s="29">
        <f t="shared" si="2"/>
        <v>-6.593389925244376</v>
      </c>
      <c r="K24" s="30">
        <f t="shared" si="3"/>
        <v>-4.029950131687571</v>
      </c>
      <c r="L24" s="83">
        <v>17593126</v>
      </c>
      <c r="M24" s="84">
        <v>9060024</v>
      </c>
      <c r="N24" s="31">
        <f t="shared" si="4"/>
        <v>-15.813085178836324</v>
      </c>
      <c r="O24" s="30">
        <f t="shared" si="5"/>
        <v>-19.657740420996678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17593126</v>
      </c>
      <c r="M25" s="84">
        <v>9060024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50858700</v>
      </c>
      <c r="D26" s="66">
        <v>68451826</v>
      </c>
      <c r="E26" s="67">
        <f t="shared" si="0"/>
        <v>17593126</v>
      </c>
      <c r="F26" s="65">
        <v>54049476</v>
      </c>
      <c r="G26" s="66">
        <v>63109500</v>
      </c>
      <c r="H26" s="67">
        <f t="shared" si="1"/>
        <v>9060024</v>
      </c>
      <c r="I26" s="67">
        <v>66144236</v>
      </c>
      <c r="J26" s="42">
        <f t="shared" si="2"/>
        <v>34.59216613873339</v>
      </c>
      <c r="K26" s="35">
        <f t="shared" si="3"/>
        <v>16.7624640801328</v>
      </c>
      <c r="L26" s="88">
        <v>17593126</v>
      </c>
      <c r="M26" s="86">
        <v>9060024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113000</v>
      </c>
      <c r="E28" s="64">
        <f t="shared" si="0"/>
        <v>113000</v>
      </c>
      <c r="F28" s="62">
        <v>0</v>
      </c>
      <c r="G28" s="63">
        <v>1844408</v>
      </c>
      <c r="H28" s="64">
        <f t="shared" si="1"/>
        <v>1844408</v>
      </c>
      <c r="I28" s="64">
        <v>1955112</v>
      </c>
      <c r="J28" s="29">
        <f t="shared" si="2"/>
        <v>0</v>
      </c>
      <c r="K28" s="30">
        <f t="shared" si="3"/>
        <v>0</v>
      </c>
      <c r="L28" s="83">
        <v>17593126</v>
      </c>
      <c r="M28" s="84">
        <v>9060024</v>
      </c>
      <c r="N28" s="31">
        <f t="shared" si="4"/>
        <v>0.6422963150494119</v>
      </c>
      <c r="O28" s="30">
        <f t="shared" si="5"/>
        <v>20.35765026671011</v>
      </c>
      <c r="P28" s="5"/>
      <c r="Q28" s="32"/>
    </row>
    <row r="29" spans="1:17" ht="12.75">
      <c r="A29" s="6" t="s">
        <v>16</v>
      </c>
      <c r="B29" s="28" t="s">
        <v>36</v>
      </c>
      <c r="C29" s="62">
        <v>8098740</v>
      </c>
      <c r="D29" s="63">
        <v>1400000</v>
      </c>
      <c r="E29" s="64">
        <f t="shared" si="0"/>
        <v>-6698740</v>
      </c>
      <c r="F29" s="62">
        <v>7959684</v>
      </c>
      <c r="G29" s="63">
        <v>387640</v>
      </c>
      <c r="H29" s="64">
        <f t="shared" si="1"/>
        <v>-7572044</v>
      </c>
      <c r="I29" s="64">
        <v>398512</v>
      </c>
      <c r="J29" s="29">
        <f t="shared" si="2"/>
        <v>-82.71336034988158</v>
      </c>
      <c r="K29" s="30">
        <f t="shared" si="3"/>
        <v>-95.12995742042021</v>
      </c>
      <c r="L29" s="83">
        <v>17593126</v>
      </c>
      <c r="M29" s="84">
        <v>9060024</v>
      </c>
      <c r="N29" s="31">
        <f t="shared" si="4"/>
        <v>-38.07589395994776</v>
      </c>
      <c r="O29" s="30">
        <f t="shared" si="5"/>
        <v>-83.57642319711294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17593126</v>
      </c>
      <c r="M30" s="84">
        <v>9060024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22368732</v>
      </c>
      <c r="D31" s="63">
        <v>28341278</v>
      </c>
      <c r="E31" s="64">
        <f t="shared" si="0"/>
        <v>5972546</v>
      </c>
      <c r="F31" s="62">
        <v>23772084</v>
      </c>
      <c r="G31" s="63">
        <v>25053084</v>
      </c>
      <c r="H31" s="64">
        <f t="shared" si="1"/>
        <v>1281000</v>
      </c>
      <c r="I31" s="64">
        <v>25816872</v>
      </c>
      <c r="J31" s="29">
        <f t="shared" si="2"/>
        <v>26.700422715064942</v>
      </c>
      <c r="K31" s="30">
        <f t="shared" si="3"/>
        <v>5.3886735382560484</v>
      </c>
      <c r="L31" s="83">
        <v>17593126</v>
      </c>
      <c r="M31" s="84">
        <v>9060024</v>
      </c>
      <c r="N31" s="31">
        <f t="shared" si="4"/>
        <v>33.94817953330181</v>
      </c>
      <c r="O31" s="30">
        <f t="shared" si="5"/>
        <v>14.139035393283727</v>
      </c>
      <c r="P31" s="5"/>
      <c r="Q31" s="32"/>
    </row>
    <row r="32" spans="1:17" ht="12.75">
      <c r="A32" s="6" t="s">
        <v>16</v>
      </c>
      <c r="B32" s="28" t="s">
        <v>39</v>
      </c>
      <c r="C32" s="62">
        <v>20391228</v>
      </c>
      <c r="D32" s="63">
        <v>38597548</v>
      </c>
      <c r="E32" s="64">
        <f t="shared" si="0"/>
        <v>18206320</v>
      </c>
      <c r="F32" s="62">
        <v>22317708</v>
      </c>
      <c r="G32" s="63">
        <v>35824368</v>
      </c>
      <c r="H32" s="64">
        <f t="shared" si="1"/>
        <v>13506660</v>
      </c>
      <c r="I32" s="64">
        <v>37973740</v>
      </c>
      <c r="J32" s="29">
        <f t="shared" si="2"/>
        <v>89.28505924214079</v>
      </c>
      <c r="K32" s="30">
        <f t="shared" si="3"/>
        <v>60.51992435782384</v>
      </c>
      <c r="L32" s="83">
        <v>17593126</v>
      </c>
      <c r="M32" s="84">
        <v>9060024</v>
      </c>
      <c r="N32" s="31">
        <f t="shared" si="4"/>
        <v>103.48541811159654</v>
      </c>
      <c r="O32" s="30">
        <f t="shared" si="5"/>
        <v>149.07973753711912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50858700</v>
      </c>
      <c r="D33" s="81">
        <v>68451826</v>
      </c>
      <c r="E33" s="82">
        <f t="shared" si="0"/>
        <v>17593126</v>
      </c>
      <c r="F33" s="80">
        <v>54049476</v>
      </c>
      <c r="G33" s="81">
        <v>63109500</v>
      </c>
      <c r="H33" s="82">
        <f t="shared" si="1"/>
        <v>9060024</v>
      </c>
      <c r="I33" s="82">
        <v>66144236</v>
      </c>
      <c r="J33" s="57">
        <f t="shared" si="2"/>
        <v>34.59216613873339</v>
      </c>
      <c r="K33" s="58">
        <f t="shared" si="3"/>
        <v>16.7624640801328</v>
      </c>
      <c r="L33" s="95">
        <v>17593126</v>
      </c>
      <c r="M33" s="96">
        <v>9060024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48498143</v>
      </c>
      <c r="D8" s="63">
        <v>46791147</v>
      </c>
      <c r="E8" s="64">
        <f>$D8-$C8</f>
        <v>-1706996</v>
      </c>
      <c r="F8" s="62">
        <v>50729058</v>
      </c>
      <c r="G8" s="63">
        <v>48756374</v>
      </c>
      <c r="H8" s="64">
        <f>$G8-$F8</f>
        <v>-1972684</v>
      </c>
      <c r="I8" s="64">
        <v>50901653</v>
      </c>
      <c r="J8" s="29">
        <f>IF(($C8=0),0,(($E8/$C8)*100))</f>
        <v>-3.519714146580829</v>
      </c>
      <c r="K8" s="30">
        <f>IF(($F8=0),0,(($H8/$F8)*100))</f>
        <v>-3.888666728248729</v>
      </c>
      <c r="L8" s="83">
        <v>12275911</v>
      </c>
      <c r="M8" s="84">
        <v>-6940930</v>
      </c>
      <c r="N8" s="31">
        <f>IF(($L8=0),0,(($E8/$L8)*100))</f>
        <v>-13.905249068684189</v>
      </c>
      <c r="O8" s="30">
        <f>IF(($M8=0),0,(($H8/$M8)*100))</f>
        <v>28.4210329163383</v>
      </c>
      <c r="P8" s="5"/>
      <c r="Q8" s="32"/>
    </row>
    <row r="9" spans="1:17" ht="12.75">
      <c r="A9" s="2" t="s">
        <v>16</v>
      </c>
      <c r="B9" s="28" t="s">
        <v>19</v>
      </c>
      <c r="C9" s="62">
        <v>94891021</v>
      </c>
      <c r="D9" s="63">
        <v>103880748</v>
      </c>
      <c r="E9" s="64">
        <f>$D9-$C9</f>
        <v>8989727</v>
      </c>
      <c r="F9" s="62">
        <v>102975668</v>
      </c>
      <c r="G9" s="63">
        <v>108243740</v>
      </c>
      <c r="H9" s="64">
        <f>$G9-$F9</f>
        <v>5268072</v>
      </c>
      <c r="I9" s="64">
        <v>113006468</v>
      </c>
      <c r="J9" s="29">
        <f>IF(($C9=0),0,(($E9/$C9)*100))</f>
        <v>9.473738300276061</v>
      </c>
      <c r="K9" s="30">
        <f>IF(($F9=0),0,(($H9/$F9)*100))</f>
        <v>5.115841540353008</v>
      </c>
      <c r="L9" s="83">
        <v>12275911</v>
      </c>
      <c r="M9" s="84">
        <v>-6940930</v>
      </c>
      <c r="N9" s="31">
        <f>IF(($L9=0),0,(($E9/$L9)*100))</f>
        <v>73.23063029701014</v>
      </c>
      <c r="O9" s="30">
        <f>IF(($M9=0),0,(($H9/$M9)*100))</f>
        <v>-75.89864758757112</v>
      </c>
      <c r="P9" s="5"/>
      <c r="Q9" s="32"/>
    </row>
    <row r="10" spans="1:17" ht="12.75">
      <c r="A10" s="2" t="s">
        <v>16</v>
      </c>
      <c r="B10" s="28" t="s">
        <v>20</v>
      </c>
      <c r="C10" s="62">
        <v>154837902</v>
      </c>
      <c r="D10" s="63">
        <v>159831082</v>
      </c>
      <c r="E10" s="64">
        <f aca="true" t="shared" si="0" ref="E10:E33">$D10-$C10</f>
        <v>4993180</v>
      </c>
      <c r="F10" s="62">
        <v>177766683</v>
      </c>
      <c r="G10" s="63">
        <v>167530365</v>
      </c>
      <c r="H10" s="64">
        <f aca="true" t="shared" si="1" ref="H10:H33">$G10-$F10</f>
        <v>-10236318</v>
      </c>
      <c r="I10" s="64">
        <v>166739957</v>
      </c>
      <c r="J10" s="29">
        <f aca="true" t="shared" si="2" ref="J10:J33">IF(($C10=0),0,(($E10/$C10)*100))</f>
        <v>3.2247789045862945</v>
      </c>
      <c r="K10" s="30">
        <f aca="true" t="shared" si="3" ref="K10:K33">IF(($F10=0),0,(($H10/$F10)*100))</f>
        <v>-5.758288238972204</v>
      </c>
      <c r="L10" s="83">
        <v>12275911</v>
      </c>
      <c r="M10" s="84">
        <v>-6940930</v>
      </c>
      <c r="N10" s="31">
        <f aca="true" t="shared" si="4" ref="N10:N33">IF(($L10=0),0,(($E10/$L10)*100))</f>
        <v>40.674618771674055</v>
      </c>
      <c r="O10" s="30">
        <f aca="true" t="shared" si="5" ref="O10:O33">IF(($M10=0),0,(($H10/$M10)*100))</f>
        <v>147.47761467123283</v>
      </c>
      <c r="P10" s="5"/>
      <c r="Q10" s="32"/>
    </row>
    <row r="11" spans="1:17" ht="16.5">
      <c r="A11" s="6" t="s">
        <v>16</v>
      </c>
      <c r="B11" s="33" t="s">
        <v>21</v>
      </c>
      <c r="C11" s="65">
        <v>298227066</v>
      </c>
      <c r="D11" s="66">
        <v>310502977</v>
      </c>
      <c r="E11" s="67">
        <f t="shared" si="0"/>
        <v>12275911</v>
      </c>
      <c r="F11" s="65">
        <v>331471409</v>
      </c>
      <c r="G11" s="66">
        <v>324530479</v>
      </c>
      <c r="H11" s="67">
        <f t="shared" si="1"/>
        <v>-6940930</v>
      </c>
      <c r="I11" s="67">
        <v>330648078</v>
      </c>
      <c r="J11" s="34">
        <f t="shared" si="2"/>
        <v>4.116296741490258</v>
      </c>
      <c r="K11" s="35">
        <f t="shared" si="3"/>
        <v>-2.093975471652217</v>
      </c>
      <c r="L11" s="85">
        <v>12275911</v>
      </c>
      <c r="M11" s="86">
        <v>-6940930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120867440</v>
      </c>
      <c r="D13" s="63">
        <v>132526854</v>
      </c>
      <c r="E13" s="64">
        <f t="shared" si="0"/>
        <v>11659414</v>
      </c>
      <c r="F13" s="62">
        <v>122297153</v>
      </c>
      <c r="G13" s="63">
        <v>138069463</v>
      </c>
      <c r="H13" s="64">
        <f t="shared" si="1"/>
        <v>15772310</v>
      </c>
      <c r="I13" s="64">
        <v>142708394</v>
      </c>
      <c r="J13" s="29">
        <f t="shared" si="2"/>
        <v>9.646447380700709</v>
      </c>
      <c r="K13" s="30">
        <f t="shared" si="3"/>
        <v>12.89671068630682</v>
      </c>
      <c r="L13" s="83">
        <v>21560941</v>
      </c>
      <c r="M13" s="84">
        <v>26985613</v>
      </c>
      <c r="N13" s="31">
        <f t="shared" si="4"/>
        <v>54.07655445093978</v>
      </c>
      <c r="O13" s="30">
        <f t="shared" si="5"/>
        <v>58.44710661195652</v>
      </c>
      <c r="P13" s="5"/>
      <c r="Q13" s="32"/>
    </row>
    <row r="14" spans="1:17" ht="12.75">
      <c r="A14" s="2" t="s">
        <v>16</v>
      </c>
      <c r="B14" s="28" t="s">
        <v>24</v>
      </c>
      <c r="C14" s="62">
        <v>14036274</v>
      </c>
      <c r="D14" s="63">
        <v>16725957</v>
      </c>
      <c r="E14" s="64">
        <f t="shared" si="0"/>
        <v>2689683</v>
      </c>
      <c r="F14" s="62">
        <v>14681943</v>
      </c>
      <c r="G14" s="63">
        <v>17428447</v>
      </c>
      <c r="H14" s="64">
        <f t="shared" si="1"/>
        <v>2746504</v>
      </c>
      <c r="I14" s="64">
        <v>18195299</v>
      </c>
      <c r="J14" s="29">
        <f t="shared" si="2"/>
        <v>19.162371723436006</v>
      </c>
      <c r="K14" s="30">
        <f t="shared" si="3"/>
        <v>18.70667935436066</v>
      </c>
      <c r="L14" s="83">
        <v>21560941</v>
      </c>
      <c r="M14" s="84">
        <v>26985613</v>
      </c>
      <c r="N14" s="31">
        <f t="shared" si="4"/>
        <v>12.474794119607303</v>
      </c>
      <c r="O14" s="30">
        <f t="shared" si="5"/>
        <v>10.17766022213392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21560941</v>
      </c>
      <c r="M15" s="84">
        <v>26985613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65331422</v>
      </c>
      <c r="D16" s="63">
        <v>73575923</v>
      </c>
      <c r="E16" s="64">
        <f t="shared" si="0"/>
        <v>8244501</v>
      </c>
      <c r="F16" s="62">
        <v>68336667</v>
      </c>
      <c r="G16" s="63">
        <v>76666111</v>
      </c>
      <c r="H16" s="64">
        <f t="shared" si="1"/>
        <v>8329444</v>
      </c>
      <c r="I16" s="64">
        <v>80039420</v>
      </c>
      <c r="J16" s="29">
        <f t="shared" si="2"/>
        <v>12.61950336853222</v>
      </c>
      <c r="K16" s="30">
        <f t="shared" si="3"/>
        <v>12.188835607098017</v>
      </c>
      <c r="L16" s="83">
        <v>21560941</v>
      </c>
      <c r="M16" s="84">
        <v>26985613</v>
      </c>
      <c r="N16" s="31">
        <f t="shared" si="4"/>
        <v>38.23813162885609</v>
      </c>
      <c r="O16" s="30">
        <f t="shared" si="5"/>
        <v>30.866239725590077</v>
      </c>
      <c r="P16" s="5"/>
      <c r="Q16" s="32"/>
    </row>
    <row r="17" spans="1:17" ht="12.75">
      <c r="A17" s="2" t="s">
        <v>16</v>
      </c>
      <c r="B17" s="28" t="s">
        <v>26</v>
      </c>
      <c r="C17" s="62">
        <v>119214369</v>
      </c>
      <c r="D17" s="63">
        <v>118181712</v>
      </c>
      <c r="E17" s="64">
        <f t="shared" si="0"/>
        <v>-1032657</v>
      </c>
      <c r="F17" s="62">
        <v>122414374</v>
      </c>
      <c r="G17" s="63">
        <v>122551729</v>
      </c>
      <c r="H17" s="64">
        <f t="shared" si="1"/>
        <v>137355</v>
      </c>
      <c r="I17" s="64">
        <v>127831792</v>
      </c>
      <c r="J17" s="41">
        <f t="shared" si="2"/>
        <v>-0.8662185679982922</v>
      </c>
      <c r="K17" s="30">
        <f t="shared" si="3"/>
        <v>0.1122049605057001</v>
      </c>
      <c r="L17" s="87">
        <v>21560941</v>
      </c>
      <c r="M17" s="84">
        <v>26985613</v>
      </c>
      <c r="N17" s="31">
        <f t="shared" si="4"/>
        <v>-4.789480199403171</v>
      </c>
      <c r="O17" s="30">
        <f t="shared" si="5"/>
        <v>0.5089934403194769</v>
      </c>
      <c r="P17" s="5"/>
      <c r="Q17" s="32"/>
    </row>
    <row r="18" spans="1:17" ht="16.5">
      <c r="A18" s="2" t="s">
        <v>16</v>
      </c>
      <c r="B18" s="33" t="s">
        <v>27</v>
      </c>
      <c r="C18" s="65">
        <v>319449505</v>
      </c>
      <c r="D18" s="66">
        <v>341010446</v>
      </c>
      <c r="E18" s="67">
        <f t="shared" si="0"/>
        <v>21560941</v>
      </c>
      <c r="F18" s="65">
        <v>327730137</v>
      </c>
      <c r="G18" s="66">
        <v>354715750</v>
      </c>
      <c r="H18" s="67">
        <f t="shared" si="1"/>
        <v>26985613</v>
      </c>
      <c r="I18" s="67">
        <v>368774905</v>
      </c>
      <c r="J18" s="42">
        <f t="shared" si="2"/>
        <v>6.749405042903415</v>
      </c>
      <c r="K18" s="35">
        <f t="shared" si="3"/>
        <v>8.234095663896786</v>
      </c>
      <c r="L18" s="88">
        <v>21560941</v>
      </c>
      <c r="M18" s="86">
        <v>26985613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-21222439</v>
      </c>
      <c r="D19" s="72">
        <v>-30507469</v>
      </c>
      <c r="E19" s="73">
        <f t="shared" si="0"/>
        <v>-9285030</v>
      </c>
      <c r="F19" s="74">
        <v>3741272</v>
      </c>
      <c r="G19" s="75">
        <v>-30185271</v>
      </c>
      <c r="H19" s="76">
        <f t="shared" si="1"/>
        <v>-33926543</v>
      </c>
      <c r="I19" s="76">
        <v>-38126827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7157556</v>
      </c>
      <c r="M22" s="84">
        <v>-35370585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1673600</v>
      </c>
      <c r="D23" s="63">
        <v>1505307</v>
      </c>
      <c r="E23" s="64">
        <f t="shared" si="0"/>
        <v>-168293</v>
      </c>
      <c r="F23" s="62">
        <v>1750585</v>
      </c>
      <c r="G23" s="63">
        <v>0</v>
      </c>
      <c r="H23" s="64">
        <f t="shared" si="1"/>
        <v>-1750585</v>
      </c>
      <c r="I23" s="64">
        <v>0</v>
      </c>
      <c r="J23" s="29">
        <f t="shared" si="2"/>
        <v>-10.055748087954111</v>
      </c>
      <c r="K23" s="30">
        <f t="shared" si="3"/>
        <v>-100</v>
      </c>
      <c r="L23" s="83">
        <v>7157556</v>
      </c>
      <c r="M23" s="84">
        <v>-35370585</v>
      </c>
      <c r="N23" s="31">
        <f t="shared" si="4"/>
        <v>-2.351263475968613</v>
      </c>
      <c r="O23" s="30">
        <f t="shared" si="5"/>
        <v>4.949267873290759</v>
      </c>
      <c r="P23" s="5"/>
      <c r="Q23" s="32"/>
    </row>
    <row r="24" spans="1:17" ht="12.75">
      <c r="A24" s="6" t="s">
        <v>16</v>
      </c>
      <c r="B24" s="28" t="s">
        <v>32</v>
      </c>
      <c r="C24" s="62">
        <v>31931000</v>
      </c>
      <c r="D24" s="63">
        <v>39256849</v>
      </c>
      <c r="E24" s="64">
        <f t="shared" si="0"/>
        <v>7325849</v>
      </c>
      <c r="F24" s="62">
        <v>33620000</v>
      </c>
      <c r="G24" s="63">
        <v>0</v>
      </c>
      <c r="H24" s="64">
        <f t="shared" si="1"/>
        <v>-33620000</v>
      </c>
      <c r="I24" s="64">
        <v>0</v>
      </c>
      <c r="J24" s="29">
        <f t="shared" si="2"/>
        <v>22.942748426294195</v>
      </c>
      <c r="K24" s="30">
        <f t="shared" si="3"/>
        <v>-100</v>
      </c>
      <c r="L24" s="83">
        <v>7157556</v>
      </c>
      <c r="M24" s="84">
        <v>-35370585</v>
      </c>
      <c r="N24" s="31">
        <f t="shared" si="4"/>
        <v>102.35126347596861</v>
      </c>
      <c r="O24" s="30">
        <f t="shared" si="5"/>
        <v>95.05073212670924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7157556</v>
      </c>
      <c r="M25" s="84">
        <v>-35370585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33604600</v>
      </c>
      <c r="D26" s="66">
        <v>40762156</v>
      </c>
      <c r="E26" s="67">
        <f t="shared" si="0"/>
        <v>7157556</v>
      </c>
      <c r="F26" s="65">
        <v>35370585</v>
      </c>
      <c r="G26" s="66">
        <v>0</v>
      </c>
      <c r="H26" s="67">
        <f t="shared" si="1"/>
        <v>-35370585</v>
      </c>
      <c r="I26" s="67">
        <v>0</v>
      </c>
      <c r="J26" s="42">
        <f t="shared" si="2"/>
        <v>21.299334019747295</v>
      </c>
      <c r="K26" s="35">
        <f t="shared" si="3"/>
        <v>-100</v>
      </c>
      <c r="L26" s="88">
        <v>7157556</v>
      </c>
      <c r="M26" s="86">
        <v>-35370585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7157556</v>
      </c>
      <c r="M28" s="84">
        <v>-35370585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33186200</v>
      </c>
      <c r="D29" s="63">
        <v>0</v>
      </c>
      <c r="E29" s="64">
        <f t="shared" si="0"/>
        <v>-33186200</v>
      </c>
      <c r="F29" s="62">
        <v>34932939</v>
      </c>
      <c r="G29" s="63">
        <v>0</v>
      </c>
      <c r="H29" s="64">
        <f t="shared" si="1"/>
        <v>-34932939</v>
      </c>
      <c r="I29" s="64">
        <v>0</v>
      </c>
      <c r="J29" s="29">
        <f t="shared" si="2"/>
        <v>-100</v>
      </c>
      <c r="K29" s="30">
        <f t="shared" si="3"/>
        <v>-100</v>
      </c>
      <c r="L29" s="83">
        <v>7157556</v>
      </c>
      <c r="M29" s="84">
        <v>-35370585</v>
      </c>
      <c r="N29" s="31">
        <f t="shared" si="4"/>
        <v>-463.6526769752133</v>
      </c>
      <c r="O29" s="30">
        <f t="shared" si="5"/>
        <v>98.76268373847931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7157556</v>
      </c>
      <c r="M30" s="84">
        <v>-35370585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17588268</v>
      </c>
      <c r="E31" s="64">
        <f t="shared" si="0"/>
        <v>17588268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0</v>
      </c>
      <c r="K31" s="30">
        <f t="shared" si="3"/>
        <v>0</v>
      </c>
      <c r="L31" s="83">
        <v>7157556</v>
      </c>
      <c r="M31" s="84">
        <v>-35370585</v>
      </c>
      <c r="N31" s="31">
        <f t="shared" si="4"/>
        <v>245.73007881461214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418400</v>
      </c>
      <c r="D32" s="63">
        <v>23173888</v>
      </c>
      <c r="E32" s="64">
        <f t="shared" si="0"/>
        <v>22755488</v>
      </c>
      <c r="F32" s="62">
        <v>437646</v>
      </c>
      <c r="G32" s="63">
        <v>0</v>
      </c>
      <c r="H32" s="64">
        <f t="shared" si="1"/>
        <v>-437646</v>
      </c>
      <c r="I32" s="64">
        <v>0</v>
      </c>
      <c r="J32" s="29">
        <f t="shared" si="2"/>
        <v>5438.692160611855</v>
      </c>
      <c r="K32" s="30">
        <f t="shared" si="3"/>
        <v>-100</v>
      </c>
      <c r="L32" s="83">
        <v>7157556</v>
      </c>
      <c r="M32" s="84">
        <v>-35370585</v>
      </c>
      <c r="N32" s="31">
        <f t="shared" si="4"/>
        <v>317.9225981606012</v>
      </c>
      <c r="O32" s="30">
        <f t="shared" si="5"/>
        <v>1.2373162615206958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33604600</v>
      </c>
      <c r="D33" s="81">
        <v>40762156</v>
      </c>
      <c r="E33" s="82">
        <f t="shared" si="0"/>
        <v>7157556</v>
      </c>
      <c r="F33" s="80">
        <v>35370585</v>
      </c>
      <c r="G33" s="81">
        <v>0</v>
      </c>
      <c r="H33" s="82">
        <f t="shared" si="1"/>
        <v>-35370585</v>
      </c>
      <c r="I33" s="82">
        <v>0</v>
      </c>
      <c r="J33" s="57">
        <f t="shared" si="2"/>
        <v>21.299334019747295</v>
      </c>
      <c r="K33" s="58">
        <f t="shared" si="3"/>
        <v>-100</v>
      </c>
      <c r="L33" s="95">
        <v>7157556</v>
      </c>
      <c r="M33" s="96">
        <v>-35370585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0</v>
      </c>
      <c r="D8" s="63">
        <v>0</v>
      </c>
      <c r="E8" s="64">
        <f>$D8-$C8</f>
        <v>0</v>
      </c>
      <c r="F8" s="62">
        <v>0</v>
      </c>
      <c r="G8" s="63">
        <v>0</v>
      </c>
      <c r="H8" s="64">
        <f>$G8-$F8</f>
        <v>0</v>
      </c>
      <c r="I8" s="64">
        <v>0</v>
      </c>
      <c r="J8" s="29">
        <f>IF(($C8=0),0,(($E8/$C8)*100))</f>
        <v>0</v>
      </c>
      <c r="K8" s="30">
        <f>IF(($F8=0),0,(($H8/$F8)*100))</f>
        <v>0</v>
      </c>
      <c r="L8" s="83">
        <v>704736</v>
      </c>
      <c r="M8" s="84">
        <v>-10552049</v>
      </c>
      <c r="N8" s="31">
        <f>IF(($L8=0),0,(($E8/$L8)*100))</f>
        <v>0</v>
      </c>
      <c r="O8" s="30">
        <f>IF(($M8=0),0,(($H8/$M8)*100))</f>
        <v>0</v>
      </c>
      <c r="P8" s="5"/>
      <c r="Q8" s="32"/>
    </row>
    <row r="9" spans="1:17" ht="12.75">
      <c r="A9" s="2" t="s">
        <v>16</v>
      </c>
      <c r="B9" s="28" t="s">
        <v>19</v>
      </c>
      <c r="C9" s="62">
        <v>71006330</v>
      </c>
      <c r="D9" s="63">
        <v>74091698</v>
      </c>
      <c r="E9" s="64">
        <f>$D9-$C9</f>
        <v>3085368</v>
      </c>
      <c r="F9" s="62">
        <v>74272621</v>
      </c>
      <c r="G9" s="63">
        <v>77203548</v>
      </c>
      <c r="H9" s="64">
        <f>$G9-$F9</f>
        <v>2930927</v>
      </c>
      <c r="I9" s="64">
        <v>80600504</v>
      </c>
      <c r="J9" s="29">
        <f>IF(($C9=0),0,(($E9/$C9)*100))</f>
        <v>4.34520133627523</v>
      </c>
      <c r="K9" s="30">
        <f>IF(($F9=0),0,(($H9/$F9)*100))</f>
        <v>3.946174189813498</v>
      </c>
      <c r="L9" s="83">
        <v>704736</v>
      </c>
      <c r="M9" s="84">
        <v>-10552049</v>
      </c>
      <c r="N9" s="31">
        <f>IF(($L9=0),0,(($E9/$L9)*100))</f>
        <v>437.804794987059</v>
      </c>
      <c r="O9" s="30">
        <f>IF(($M9=0),0,(($H9/$M9)*100))</f>
        <v>-27.775903997413202</v>
      </c>
      <c r="P9" s="5"/>
      <c r="Q9" s="32"/>
    </row>
    <row r="10" spans="1:17" ht="12.75">
      <c r="A10" s="2" t="s">
        <v>16</v>
      </c>
      <c r="B10" s="28" t="s">
        <v>20</v>
      </c>
      <c r="C10" s="62">
        <v>449997842</v>
      </c>
      <c r="D10" s="63">
        <v>447617210</v>
      </c>
      <c r="E10" s="64">
        <f aca="true" t="shared" si="0" ref="E10:E33">$D10-$C10</f>
        <v>-2380632</v>
      </c>
      <c r="F10" s="62">
        <v>486053843</v>
      </c>
      <c r="G10" s="63">
        <v>472570867</v>
      </c>
      <c r="H10" s="64">
        <f aca="true" t="shared" si="1" ref="H10:H33">$G10-$F10</f>
        <v>-13482976</v>
      </c>
      <c r="I10" s="64">
        <v>480521461</v>
      </c>
      <c r="J10" s="29">
        <f aca="true" t="shared" si="2" ref="J10:J33">IF(($C10=0),0,(($E10/$C10)*100))</f>
        <v>-0.5290318703350583</v>
      </c>
      <c r="K10" s="30">
        <f aca="true" t="shared" si="3" ref="K10:K33">IF(($F10=0),0,(($H10/$F10)*100))</f>
        <v>-2.7739675746170365</v>
      </c>
      <c r="L10" s="83">
        <v>704736</v>
      </c>
      <c r="M10" s="84">
        <v>-10552049</v>
      </c>
      <c r="N10" s="31">
        <f aca="true" t="shared" si="4" ref="N10:N33">IF(($L10=0),0,(($E10/$L10)*100))</f>
        <v>-337.804794987059</v>
      </c>
      <c r="O10" s="30">
        <f aca="true" t="shared" si="5" ref="O10:O33">IF(($M10=0),0,(($H10/$M10)*100))</f>
        <v>127.77590399741321</v>
      </c>
      <c r="P10" s="5"/>
      <c r="Q10" s="32"/>
    </row>
    <row r="11" spans="1:17" ht="16.5">
      <c r="A11" s="6" t="s">
        <v>16</v>
      </c>
      <c r="B11" s="33" t="s">
        <v>21</v>
      </c>
      <c r="C11" s="65">
        <v>521004172</v>
      </c>
      <c r="D11" s="66">
        <v>521708908</v>
      </c>
      <c r="E11" s="67">
        <f t="shared" si="0"/>
        <v>704736</v>
      </c>
      <c r="F11" s="65">
        <v>560326464</v>
      </c>
      <c r="G11" s="66">
        <v>549774415</v>
      </c>
      <c r="H11" s="67">
        <f t="shared" si="1"/>
        <v>-10552049</v>
      </c>
      <c r="I11" s="67">
        <v>561121965</v>
      </c>
      <c r="J11" s="34">
        <f t="shared" si="2"/>
        <v>0.13526494371334902</v>
      </c>
      <c r="K11" s="35">
        <f t="shared" si="3"/>
        <v>-1.8831966144650987</v>
      </c>
      <c r="L11" s="85">
        <v>704736</v>
      </c>
      <c r="M11" s="86">
        <v>-10552049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246885970</v>
      </c>
      <c r="D13" s="63">
        <v>235812394</v>
      </c>
      <c r="E13" s="64">
        <f t="shared" si="0"/>
        <v>-11073576</v>
      </c>
      <c r="F13" s="62">
        <v>256989366</v>
      </c>
      <c r="G13" s="63">
        <v>248039373</v>
      </c>
      <c r="H13" s="64">
        <f t="shared" si="1"/>
        <v>-8949993</v>
      </c>
      <c r="I13" s="64">
        <v>261135520</v>
      </c>
      <c r="J13" s="29">
        <f t="shared" si="2"/>
        <v>-4.485299832955271</v>
      </c>
      <c r="K13" s="30">
        <f t="shared" si="3"/>
        <v>-3.482631650992127</v>
      </c>
      <c r="L13" s="83">
        <v>-13576888</v>
      </c>
      <c r="M13" s="84">
        <v>-32006804</v>
      </c>
      <c r="N13" s="31">
        <f t="shared" si="4"/>
        <v>81.56196029605606</v>
      </c>
      <c r="O13" s="30">
        <f t="shared" si="5"/>
        <v>27.96278253836278</v>
      </c>
      <c r="P13" s="5"/>
      <c r="Q13" s="32"/>
    </row>
    <row r="14" spans="1:17" ht="12.75">
      <c r="A14" s="2" t="s">
        <v>16</v>
      </c>
      <c r="B14" s="28" t="s">
        <v>24</v>
      </c>
      <c r="C14" s="62">
        <v>14843211</v>
      </c>
      <c r="D14" s="63">
        <v>20980121</v>
      </c>
      <c r="E14" s="64">
        <f t="shared" si="0"/>
        <v>6136910</v>
      </c>
      <c r="F14" s="62">
        <v>15378973</v>
      </c>
      <c r="G14" s="63">
        <v>21861286</v>
      </c>
      <c r="H14" s="64">
        <f t="shared" si="1"/>
        <v>6482313</v>
      </c>
      <c r="I14" s="64">
        <v>22866905</v>
      </c>
      <c r="J14" s="29">
        <f t="shared" si="2"/>
        <v>41.34489498262876</v>
      </c>
      <c r="K14" s="30">
        <f t="shared" si="3"/>
        <v>42.15049340420846</v>
      </c>
      <c r="L14" s="83">
        <v>-13576888</v>
      </c>
      <c r="M14" s="84">
        <v>-32006804</v>
      </c>
      <c r="N14" s="31">
        <f t="shared" si="4"/>
        <v>-45.201153607513</v>
      </c>
      <c r="O14" s="30">
        <f t="shared" si="5"/>
        <v>-20.25292184749218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-13576888</v>
      </c>
      <c r="M15" s="84">
        <v>-32006804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-13576888</v>
      </c>
      <c r="M16" s="84">
        <v>-32006804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327163055</v>
      </c>
      <c r="D17" s="63">
        <v>318522833</v>
      </c>
      <c r="E17" s="64">
        <f t="shared" si="0"/>
        <v>-8640222</v>
      </c>
      <c r="F17" s="62">
        <v>342372285</v>
      </c>
      <c r="G17" s="63">
        <v>312833161</v>
      </c>
      <c r="H17" s="64">
        <f t="shared" si="1"/>
        <v>-29539124</v>
      </c>
      <c r="I17" s="64">
        <v>315194467</v>
      </c>
      <c r="J17" s="41">
        <f t="shared" si="2"/>
        <v>-2.640952842306721</v>
      </c>
      <c r="K17" s="30">
        <f t="shared" si="3"/>
        <v>-8.627778968732823</v>
      </c>
      <c r="L17" s="87">
        <v>-13576888</v>
      </c>
      <c r="M17" s="84">
        <v>-32006804</v>
      </c>
      <c r="N17" s="31">
        <f t="shared" si="4"/>
        <v>63.63919331145694</v>
      </c>
      <c r="O17" s="30">
        <f t="shared" si="5"/>
        <v>92.29013930912939</v>
      </c>
      <c r="P17" s="5"/>
      <c r="Q17" s="32"/>
    </row>
    <row r="18" spans="1:17" ht="16.5">
      <c r="A18" s="2" t="s">
        <v>16</v>
      </c>
      <c r="B18" s="33" t="s">
        <v>27</v>
      </c>
      <c r="C18" s="65">
        <v>588892236</v>
      </c>
      <c r="D18" s="66">
        <v>575315348</v>
      </c>
      <c r="E18" s="67">
        <f t="shared" si="0"/>
        <v>-13576888</v>
      </c>
      <c r="F18" s="65">
        <v>614740624</v>
      </c>
      <c r="G18" s="66">
        <v>582733820</v>
      </c>
      <c r="H18" s="67">
        <f t="shared" si="1"/>
        <v>-32006804</v>
      </c>
      <c r="I18" s="67">
        <v>599196892</v>
      </c>
      <c r="J18" s="42">
        <f t="shared" si="2"/>
        <v>-2.305496179100585</v>
      </c>
      <c r="K18" s="35">
        <f t="shared" si="3"/>
        <v>-5.206554236116336</v>
      </c>
      <c r="L18" s="88">
        <v>-13576888</v>
      </c>
      <c r="M18" s="86">
        <v>-32006804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-67888064</v>
      </c>
      <c r="D19" s="72">
        <v>-53606440</v>
      </c>
      <c r="E19" s="73">
        <f t="shared" si="0"/>
        <v>14281624</v>
      </c>
      <c r="F19" s="74">
        <v>-54414160</v>
      </c>
      <c r="G19" s="75">
        <v>-32959405</v>
      </c>
      <c r="H19" s="76">
        <f t="shared" si="1"/>
        <v>21454755</v>
      </c>
      <c r="I19" s="76">
        <v>-38074927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138265280</v>
      </c>
      <c r="M22" s="84">
        <v>133571188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10278720</v>
      </c>
      <c r="D23" s="63">
        <v>8810450</v>
      </c>
      <c r="E23" s="64">
        <f t="shared" si="0"/>
        <v>-1468270</v>
      </c>
      <c r="F23" s="62">
        <v>10754728</v>
      </c>
      <c r="G23" s="63">
        <v>9326866</v>
      </c>
      <c r="H23" s="64">
        <f t="shared" si="1"/>
        <v>-1427862</v>
      </c>
      <c r="I23" s="64">
        <v>6515117</v>
      </c>
      <c r="J23" s="29">
        <f t="shared" si="2"/>
        <v>-14.284560723514211</v>
      </c>
      <c r="K23" s="30">
        <f t="shared" si="3"/>
        <v>-13.276597976257513</v>
      </c>
      <c r="L23" s="83">
        <v>138265280</v>
      </c>
      <c r="M23" s="84">
        <v>133571188</v>
      </c>
      <c r="N23" s="31">
        <f t="shared" si="4"/>
        <v>-1.0619224146510244</v>
      </c>
      <c r="O23" s="30">
        <f t="shared" si="5"/>
        <v>-1.068989518907326</v>
      </c>
      <c r="P23" s="5"/>
      <c r="Q23" s="32"/>
    </row>
    <row r="24" spans="1:17" ht="12.75">
      <c r="A24" s="6" t="s">
        <v>16</v>
      </c>
      <c r="B24" s="28" t="s">
        <v>32</v>
      </c>
      <c r="C24" s="62">
        <v>139028000</v>
      </c>
      <c r="D24" s="63">
        <v>278761550</v>
      </c>
      <c r="E24" s="64">
        <f t="shared" si="0"/>
        <v>139733550</v>
      </c>
      <c r="F24" s="62">
        <v>154498250</v>
      </c>
      <c r="G24" s="63">
        <v>289497300</v>
      </c>
      <c r="H24" s="64">
        <f t="shared" si="1"/>
        <v>134999050</v>
      </c>
      <c r="I24" s="64">
        <v>304430350</v>
      </c>
      <c r="J24" s="29">
        <f t="shared" si="2"/>
        <v>100.50748770031936</v>
      </c>
      <c r="K24" s="30">
        <f t="shared" si="3"/>
        <v>87.37901561991802</v>
      </c>
      <c r="L24" s="83">
        <v>138265280</v>
      </c>
      <c r="M24" s="84">
        <v>133571188</v>
      </c>
      <c r="N24" s="31">
        <f t="shared" si="4"/>
        <v>101.06192241465102</v>
      </c>
      <c r="O24" s="30">
        <f t="shared" si="5"/>
        <v>101.06898951890733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138265280</v>
      </c>
      <c r="M25" s="84">
        <v>133571188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149306720</v>
      </c>
      <c r="D26" s="66">
        <v>287572000</v>
      </c>
      <c r="E26" s="67">
        <f t="shared" si="0"/>
        <v>138265280</v>
      </c>
      <c r="F26" s="65">
        <v>165252978</v>
      </c>
      <c r="G26" s="66">
        <v>298824166</v>
      </c>
      <c r="H26" s="67">
        <f t="shared" si="1"/>
        <v>133571188</v>
      </c>
      <c r="I26" s="67">
        <v>310945467</v>
      </c>
      <c r="J26" s="42">
        <f t="shared" si="2"/>
        <v>92.60486065195191</v>
      </c>
      <c r="K26" s="35">
        <f t="shared" si="3"/>
        <v>80.82830918786831</v>
      </c>
      <c r="L26" s="88">
        <v>138265280</v>
      </c>
      <c r="M26" s="86">
        <v>133571188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105120000</v>
      </c>
      <c r="D28" s="63">
        <v>248527084</v>
      </c>
      <c r="E28" s="64">
        <f t="shared" si="0"/>
        <v>143407084</v>
      </c>
      <c r="F28" s="62">
        <v>97188232</v>
      </c>
      <c r="G28" s="63">
        <v>248897300</v>
      </c>
      <c r="H28" s="64">
        <f t="shared" si="1"/>
        <v>151709068</v>
      </c>
      <c r="I28" s="64">
        <v>257430350</v>
      </c>
      <c r="J28" s="29">
        <f t="shared" si="2"/>
        <v>136.42226407914762</v>
      </c>
      <c r="K28" s="30">
        <f t="shared" si="3"/>
        <v>156.0981868669038</v>
      </c>
      <c r="L28" s="83">
        <v>138265280</v>
      </c>
      <c r="M28" s="84">
        <v>133571188</v>
      </c>
      <c r="N28" s="31">
        <f t="shared" si="4"/>
        <v>103.71879621550688</v>
      </c>
      <c r="O28" s="30">
        <f t="shared" si="5"/>
        <v>113.57918595438412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138265280</v>
      </c>
      <c r="M29" s="84">
        <v>133571188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138265280</v>
      </c>
      <c r="M30" s="84">
        <v>133571188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0</v>
      </c>
      <c r="E31" s="64">
        <f t="shared" si="0"/>
        <v>0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0</v>
      </c>
      <c r="K31" s="30">
        <f t="shared" si="3"/>
        <v>0</v>
      </c>
      <c r="L31" s="83">
        <v>138265280</v>
      </c>
      <c r="M31" s="84">
        <v>133571188</v>
      </c>
      <c r="N31" s="31">
        <f t="shared" si="4"/>
        <v>0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44186720</v>
      </c>
      <c r="D32" s="63">
        <v>39044916</v>
      </c>
      <c r="E32" s="64">
        <f t="shared" si="0"/>
        <v>-5141804</v>
      </c>
      <c r="F32" s="62">
        <v>68064746</v>
      </c>
      <c r="G32" s="63">
        <v>49926866</v>
      </c>
      <c r="H32" s="64">
        <f t="shared" si="1"/>
        <v>-18137880</v>
      </c>
      <c r="I32" s="64">
        <v>53515117</v>
      </c>
      <c r="J32" s="29">
        <f t="shared" si="2"/>
        <v>-11.636536950468376</v>
      </c>
      <c r="K32" s="30">
        <f t="shared" si="3"/>
        <v>-26.647980145257577</v>
      </c>
      <c r="L32" s="83">
        <v>138265280</v>
      </c>
      <c r="M32" s="84">
        <v>133571188</v>
      </c>
      <c r="N32" s="31">
        <f t="shared" si="4"/>
        <v>-3.7187962155068863</v>
      </c>
      <c r="O32" s="30">
        <f t="shared" si="5"/>
        <v>-13.579185954384116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149306720</v>
      </c>
      <c r="D33" s="81">
        <v>287572000</v>
      </c>
      <c r="E33" s="82">
        <f t="shared" si="0"/>
        <v>138265280</v>
      </c>
      <c r="F33" s="80">
        <v>165252978</v>
      </c>
      <c r="G33" s="81">
        <v>298824166</v>
      </c>
      <c r="H33" s="82">
        <f t="shared" si="1"/>
        <v>133571188</v>
      </c>
      <c r="I33" s="82">
        <v>310945467</v>
      </c>
      <c r="J33" s="57">
        <f t="shared" si="2"/>
        <v>92.60486065195191</v>
      </c>
      <c r="K33" s="58">
        <f t="shared" si="3"/>
        <v>80.82830918786831</v>
      </c>
      <c r="L33" s="95">
        <v>138265280</v>
      </c>
      <c r="M33" s="96">
        <v>133571188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420324107</v>
      </c>
      <c r="D8" s="63">
        <v>362426238</v>
      </c>
      <c r="E8" s="64">
        <f>$D8-$C8</f>
        <v>-57897869</v>
      </c>
      <c r="F8" s="62">
        <v>445543550</v>
      </c>
      <c r="G8" s="63">
        <v>380547550</v>
      </c>
      <c r="H8" s="64">
        <f>$G8-$F8</f>
        <v>-64996000</v>
      </c>
      <c r="I8" s="64">
        <v>401477665</v>
      </c>
      <c r="J8" s="29">
        <f>IF(($C8=0),0,(($E8/$C8)*100))</f>
        <v>-13.774577293041155</v>
      </c>
      <c r="K8" s="30">
        <f>IF(($F8=0),0,(($H8/$F8)*100))</f>
        <v>-14.588023999000772</v>
      </c>
      <c r="L8" s="83">
        <v>8268761</v>
      </c>
      <c r="M8" s="84">
        <v>-88649406</v>
      </c>
      <c r="N8" s="31">
        <f>IF(($L8=0),0,(($E8/$L8)*100))</f>
        <v>-700.2000541556347</v>
      </c>
      <c r="O8" s="30">
        <f>IF(($M8=0),0,(($H8/$M8)*100))</f>
        <v>73.31803215917769</v>
      </c>
      <c r="P8" s="5"/>
      <c r="Q8" s="32"/>
    </row>
    <row r="9" spans="1:17" ht="12.75">
      <c r="A9" s="2" t="s">
        <v>16</v>
      </c>
      <c r="B9" s="28" t="s">
        <v>19</v>
      </c>
      <c r="C9" s="62">
        <v>1172201416</v>
      </c>
      <c r="D9" s="63">
        <v>1119127801</v>
      </c>
      <c r="E9" s="64">
        <f>$D9-$C9</f>
        <v>-53073615</v>
      </c>
      <c r="F9" s="62">
        <v>1294918900</v>
      </c>
      <c r="G9" s="63">
        <v>1256755867</v>
      </c>
      <c r="H9" s="64">
        <f>$G9-$F9</f>
        <v>-38163033</v>
      </c>
      <c r="I9" s="64">
        <v>1421024942</v>
      </c>
      <c r="J9" s="29">
        <f>IF(($C9=0),0,(($E9/$C9)*100))</f>
        <v>-4.527687330485191</v>
      </c>
      <c r="K9" s="30">
        <f>IF(($F9=0),0,(($H9/$F9)*100))</f>
        <v>-2.9471369210844016</v>
      </c>
      <c r="L9" s="83">
        <v>8268761</v>
      </c>
      <c r="M9" s="84">
        <v>-88649406</v>
      </c>
      <c r="N9" s="31">
        <f>IF(($L9=0),0,(($E9/$L9)*100))</f>
        <v>-641.8569239091564</v>
      </c>
      <c r="O9" s="30">
        <f>IF(($M9=0),0,(($H9/$M9)*100))</f>
        <v>43.0493950517841</v>
      </c>
      <c r="P9" s="5"/>
      <c r="Q9" s="32"/>
    </row>
    <row r="10" spans="1:17" ht="12.75">
      <c r="A10" s="2" t="s">
        <v>16</v>
      </c>
      <c r="B10" s="28" t="s">
        <v>20</v>
      </c>
      <c r="C10" s="62">
        <v>613447440</v>
      </c>
      <c r="D10" s="63">
        <v>732687685</v>
      </c>
      <c r="E10" s="64">
        <f aca="true" t="shared" si="0" ref="E10:E33">$D10-$C10</f>
        <v>119240245</v>
      </c>
      <c r="F10" s="62">
        <v>658175891</v>
      </c>
      <c r="G10" s="63">
        <v>672685518</v>
      </c>
      <c r="H10" s="64">
        <f aca="true" t="shared" si="1" ref="H10:H33">$G10-$F10</f>
        <v>14509627</v>
      </c>
      <c r="I10" s="64">
        <v>690697817</v>
      </c>
      <c r="J10" s="29">
        <f aca="true" t="shared" si="2" ref="J10:J33">IF(($C10=0),0,(($E10/$C10)*100))</f>
        <v>19.437728030945895</v>
      </c>
      <c r="K10" s="30">
        <f aca="true" t="shared" si="3" ref="K10:K33">IF(($F10=0),0,(($H10/$F10)*100))</f>
        <v>2.2045211923449197</v>
      </c>
      <c r="L10" s="83">
        <v>8268761</v>
      </c>
      <c r="M10" s="84">
        <v>-88649406</v>
      </c>
      <c r="N10" s="31">
        <f aca="true" t="shared" si="4" ref="N10:N33">IF(($L10=0),0,(($E10/$L10)*100))</f>
        <v>1442.056978064791</v>
      </c>
      <c r="O10" s="30">
        <f aca="true" t="shared" si="5" ref="O10:O33">IF(($M10=0),0,(($H10/$M10)*100))</f>
        <v>-16.367427210961797</v>
      </c>
      <c r="P10" s="5"/>
      <c r="Q10" s="32"/>
    </row>
    <row r="11" spans="1:17" ht="16.5">
      <c r="A11" s="6" t="s">
        <v>16</v>
      </c>
      <c r="B11" s="33" t="s">
        <v>21</v>
      </c>
      <c r="C11" s="65">
        <v>2205972963</v>
      </c>
      <c r="D11" s="66">
        <v>2214241724</v>
      </c>
      <c r="E11" s="67">
        <f t="shared" si="0"/>
        <v>8268761</v>
      </c>
      <c r="F11" s="65">
        <v>2398638341</v>
      </c>
      <c r="G11" s="66">
        <v>2309988935</v>
      </c>
      <c r="H11" s="67">
        <f t="shared" si="1"/>
        <v>-88649406</v>
      </c>
      <c r="I11" s="67">
        <v>2513200424</v>
      </c>
      <c r="J11" s="34">
        <f t="shared" si="2"/>
        <v>0.37483510173012036</v>
      </c>
      <c r="K11" s="35">
        <f t="shared" si="3"/>
        <v>-3.695822103929256</v>
      </c>
      <c r="L11" s="85">
        <v>8268761</v>
      </c>
      <c r="M11" s="86">
        <v>-88649406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642525254</v>
      </c>
      <c r="D13" s="63">
        <v>570233902</v>
      </c>
      <c r="E13" s="64">
        <f t="shared" si="0"/>
        <v>-72291352</v>
      </c>
      <c r="F13" s="62">
        <v>697932792</v>
      </c>
      <c r="G13" s="63">
        <v>590500422</v>
      </c>
      <c r="H13" s="64">
        <f t="shared" si="1"/>
        <v>-107432370</v>
      </c>
      <c r="I13" s="64">
        <v>622221170</v>
      </c>
      <c r="J13" s="29">
        <f t="shared" si="2"/>
        <v>-11.251130060640387</v>
      </c>
      <c r="K13" s="30">
        <f t="shared" si="3"/>
        <v>-15.392939152800261</v>
      </c>
      <c r="L13" s="83">
        <v>-115274236</v>
      </c>
      <c r="M13" s="84">
        <v>-257342726</v>
      </c>
      <c r="N13" s="31">
        <f t="shared" si="4"/>
        <v>62.712497179335024</v>
      </c>
      <c r="O13" s="30">
        <f t="shared" si="5"/>
        <v>41.74680655244167</v>
      </c>
      <c r="P13" s="5"/>
      <c r="Q13" s="32"/>
    </row>
    <row r="14" spans="1:17" ht="12.75">
      <c r="A14" s="2" t="s">
        <v>16</v>
      </c>
      <c r="B14" s="28" t="s">
        <v>24</v>
      </c>
      <c r="C14" s="62">
        <v>195781806</v>
      </c>
      <c r="D14" s="63">
        <v>283536108</v>
      </c>
      <c r="E14" s="64">
        <f t="shared" si="0"/>
        <v>87754302</v>
      </c>
      <c r="F14" s="62">
        <v>207528714</v>
      </c>
      <c r="G14" s="63">
        <v>294877552</v>
      </c>
      <c r="H14" s="64">
        <f t="shared" si="1"/>
        <v>87348838</v>
      </c>
      <c r="I14" s="64">
        <v>306672654</v>
      </c>
      <c r="J14" s="29">
        <f t="shared" si="2"/>
        <v>44.82250102443125</v>
      </c>
      <c r="K14" s="30">
        <f t="shared" si="3"/>
        <v>42.090001097390314</v>
      </c>
      <c r="L14" s="83">
        <v>-115274236</v>
      </c>
      <c r="M14" s="84">
        <v>-257342726</v>
      </c>
      <c r="N14" s="31">
        <f t="shared" si="4"/>
        <v>-76.12655268433095</v>
      </c>
      <c r="O14" s="30">
        <f t="shared" si="5"/>
        <v>-33.94261005846344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-115274236</v>
      </c>
      <c r="M15" s="84">
        <v>-257342726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614612015</v>
      </c>
      <c r="D16" s="63">
        <v>557137890</v>
      </c>
      <c r="E16" s="64">
        <f t="shared" si="0"/>
        <v>-57474125</v>
      </c>
      <c r="F16" s="62">
        <v>706803817</v>
      </c>
      <c r="G16" s="63">
        <v>649065642</v>
      </c>
      <c r="H16" s="64">
        <f t="shared" si="1"/>
        <v>-57738175</v>
      </c>
      <c r="I16" s="64">
        <v>759406801</v>
      </c>
      <c r="J16" s="29">
        <f t="shared" si="2"/>
        <v>-9.351285623662923</v>
      </c>
      <c r="K16" s="30">
        <f t="shared" si="3"/>
        <v>-8.168911034615988</v>
      </c>
      <c r="L16" s="83">
        <v>-115274236</v>
      </c>
      <c r="M16" s="84">
        <v>-257342726</v>
      </c>
      <c r="N16" s="31">
        <f t="shared" si="4"/>
        <v>49.858604137701676</v>
      </c>
      <c r="O16" s="30">
        <f t="shared" si="5"/>
        <v>22.43629571251219</v>
      </c>
      <c r="P16" s="5"/>
      <c r="Q16" s="32"/>
    </row>
    <row r="17" spans="1:17" ht="12.75">
      <c r="A17" s="2" t="s">
        <v>16</v>
      </c>
      <c r="B17" s="28" t="s">
        <v>26</v>
      </c>
      <c r="C17" s="62">
        <v>1151285911</v>
      </c>
      <c r="D17" s="63">
        <v>1078022850</v>
      </c>
      <c r="E17" s="64">
        <f t="shared" si="0"/>
        <v>-73263061</v>
      </c>
      <c r="F17" s="62">
        <v>1220081311</v>
      </c>
      <c r="G17" s="63">
        <v>1040560292</v>
      </c>
      <c r="H17" s="64">
        <f t="shared" si="1"/>
        <v>-179521019</v>
      </c>
      <c r="I17" s="64">
        <v>1062758829</v>
      </c>
      <c r="J17" s="41">
        <f t="shared" si="2"/>
        <v>-6.363585300576132</v>
      </c>
      <c r="K17" s="30">
        <f t="shared" si="3"/>
        <v>-14.713856968504945</v>
      </c>
      <c r="L17" s="87">
        <v>-115274236</v>
      </c>
      <c r="M17" s="84">
        <v>-257342726</v>
      </c>
      <c r="N17" s="31">
        <f t="shared" si="4"/>
        <v>63.555451367294246</v>
      </c>
      <c r="O17" s="30">
        <f t="shared" si="5"/>
        <v>69.75950779350958</v>
      </c>
      <c r="P17" s="5"/>
      <c r="Q17" s="32"/>
    </row>
    <row r="18" spans="1:17" ht="16.5">
      <c r="A18" s="2" t="s">
        <v>16</v>
      </c>
      <c r="B18" s="33" t="s">
        <v>27</v>
      </c>
      <c r="C18" s="65">
        <v>2604204986</v>
      </c>
      <c r="D18" s="66">
        <v>2488930750</v>
      </c>
      <c r="E18" s="67">
        <f t="shared" si="0"/>
        <v>-115274236</v>
      </c>
      <c r="F18" s="65">
        <v>2832346634</v>
      </c>
      <c r="G18" s="66">
        <v>2575003908</v>
      </c>
      <c r="H18" s="67">
        <f t="shared" si="1"/>
        <v>-257342726</v>
      </c>
      <c r="I18" s="67">
        <v>2751059454</v>
      </c>
      <c r="J18" s="42">
        <f t="shared" si="2"/>
        <v>-4.426465528624098</v>
      </c>
      <c r="K18" s="35">
        <f t="shared" si="3"/>
        <v>-9.08584856496064</v>
      </c>
      <c r="L18" s="88">
        <v>-115274236</v>
      </c>
      <c r="M18" s="86">
        <v>-257342726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-398232023</v>
      </c>
      <c r="D19" s="72">
        <v>-274689026</v>
      </c>
      <c r="E19" s="73">
        <f t="shared" si="0"/>
        <v>123542997</v>
      </c>
      <c r="F19" s="74">
        <v>-433708293</v>
      </c>
      <c r="G19" s="75">
        <v>-265014973</v>
      </c>
      <c r="H19" s="76">
        <f t="shared" si="1"/>
        <v>168693320</v>
      </c>
      <c r="I19" s="76">
        <v>-237859030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-52274304</v>
      </c>
      <c r="M22" s="84">
        <v>24622500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9000000</v>
      </c>
      <c r="D23" s="63">
        <v>39423113</v>
      </c>
      <c r="E23" s="64">
        <f t="shared" si="0"/>
        <v>30423113</v>
      </c>
      <c r="F23" s="62">
        <v>15000000</v>
      </c>
      <c r="G23" s="63">
        <v>11000000</v>
      </c>
      <c r="H23" s="64">
        <f t="shared" si="1"/>
        <v>-4000000</v>
      </c>
      <c r="I23" s="64">
        <v>11000000</v>
      </c>
      <c r="J23" s="29">
        <f t="shared" si="2"/>
        <v>338.0345888888889</v>
      </c>
      <c r="K23" s="30">
        <f t="shared" si="3"/>
        <v>-26.666666666666668</v>
      </c>
      <c r="L23" s="83">
        <v>-52274304</v>
      </c>
      <c r="M23" s="84">
        <v>24622500</v>
      </c>
      <c r="N23" s="31">
        <f t="shared" si="4"/>
        <v>-58.19898242930217</v>
      </c>
      <c r="O23" s="30">
        <f t="shared" si="5"/>
        <v>-16.245304091785968</v>
      </c>
      <c r="P23" s="5"/>
      <c r="Q23" s="32"/>
    </row>
    <row r="24" spans="1:17" ht="12.75">
      <c r="A24" s="6" t="s">
        <v>16</v>
      </c>
      <c r="B24" s="28" t="s">
        <v>32</v>
      </c>
      <c r="C24" s="62">
        <v>112015000</v>
      </c>
      <c r="D24" s="63">
        <v>29317583</v>
      </c>
      <c r="E24" s="64">
        <f t="shared" si="0"/>
        <v>-82697417</v>
      </c>
      <c r="F24" s="62">
        <v>105827000</v>
      </c>
      <c r="G24" s="63">
        <v>134449500</v>
      </c>
      <c r="H24" s="64">
        <f t="shared" si="1"/>
        <v>28622500</v>
      </c>
      <c r="I24" s="64">
        <v>122442450</v>
      </c>
      <c r="J24" s="29">
        <f t="shared" si="2"/>
        <v>-73.82709190733384</v>
      </c>
      <c r="K24" s="30">
        <f t="shared" si="3"/>
        <v>27.046500420497605</v>
      </c>
      <c r="L24" s="83">
        <v>-52274304</v>
      </c>
      <c r="M24" s="84">
        <v>24622500</v>
      </c>
      <c r="N24" s="31">
        <f t="shared" si="4"/>
        <v>158.19898242930216</v>
      </c>
      <c r="O24" s="30">
        <f t="shared" si="5"/>
        <v>116.24530409178597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-52274304</v>
      </c>
      <c r="M25" s="84">
        <v>24622500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121015000</v>
      </c>
      <c r="D26" s="66">
        <v>68740696</v>
      </c>
      <c r="E26" s="67">
        <f t="shared" si="0"/>
        <v>-52274304</v>
      </c>
      <c r="F26" s="65">
        <v>120827000</v>
      </c>
      <c r="G26" s="66">
        <v>145449500</v>
      </c>
      <c r="H26" s="67">
        <f t="shared" si="1"/>
        <v>24622500</v>
      </c>
      <c r="I26" s="67">
        <v>133442450</v>
      </c>
      <c r="J26" s="42">
        <f t="shared" si="2"/>
        <v>-43.19654918811718</v>
      </c>
      <c r="K26" s="35">
        <f t="shared" si="3"/>
        <v>20.378309483807428</v>
      </c>
      <c r="L26" s="88">
        <v>-52274304</v>
      </c>
      <c r="M26" s="86">
        <v>24622500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73815000</v>
      </c>
      <c r="D28" s="63">
        <v>591332</v>
      </c>
      <c r="E28" s="64">
        <f t="shared" si="0"/>
        <v>-73223668</v>
      </c>
      <c r="F28" s="62">
        <v>65127000</v>
      </c>
      <c r="G28" s="63">
        <v>63293460</v>
      </c>
      <c r="H28" s="64">
        <f t="shared" si="1"/>
        <v>-1833540</v>
      </c>
      <c r="I28" s="64">
        <v>51935450</v>
      </c>
      <c r="J28" s="29">
        <f t="shared" si="2"/>
        <v>-99.19889995258416</v>
      </c>
      <c r="K28" s="30">
        <f t="shared" si="3"/>
        <v>-2.8153300474457597</v>
      </c>
      <c r="L28" s="83">
        <v>-54184304</v>
      </c>
      <c r="M28" s="84">
        <v>20622500</v>
      </c>
      <c r="N28" s="31">
        <f t="shared" si="4"/>
        <v>135.1381536616213</v>
      </c>
      <c r="O28" s="30">
        <f t="shared" si="5"/>
        <v>-8.89096860225482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-54184304</v>
      </c>
      <c r="M29" s="84">
        <v>20622500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-54184304</v>
      </c>
      <c r="M30" s="84">
        <v>20622500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46000000</v>
      </c>
      <c r="D31" s="63">
        <v>32829228</v>
      </c>
      <c r="E31" s="64">
        <f t="shared" si="0"/>
        <v>-13170772</v>
      </c>
      <c r="F31" s="62">
        <v>56000000</v>
      </c>
      <c r="G31" s="63">
        <v>36000000</v>
      </c>
      <c r="H31" s="64">
        <f t="shared" si="1"/>
        <v>-20000000</v>
      </c>
      <c r="I31" s="64">
        <v>38000000</v>
      </c>
      <c r="J31" s="29">
        <f t="shared" si="2"/>
        <v>-28.632113043478263</v>
      </c>
      <c r="K31" s="30">
        <f t="shared" si="3"/>
        <v>-35.714285714285715</v>
      </c>
      <c r="L31" s="83">
        <v>-54184304</v>
      </c>
      <c r="M31" s="84">
        <v>20622500</v>
      </c>
      <c r="N31" s="31">
        <f t="shared" si="4"/>
        <v>24.30735661013566</v>
      </c>
      <c r="O31" s="30">
        <f t="shared" si="5"/>
        <v>-96.98145229724815</v>
      </c>
      <c r="P31" s="5"/>
      <c r="Q31" s="32"/>
    </row>
    <row r="32" spans="1:17" ht="12.75">
      <c r="A32" s="6" t="s">
        <v>16</v>
      </c>
      <c r="B32" s="28" t="s">
        <v>39</v>
      </c>
      <c r="C32" s="62">
        <v>3200000</v>
      </c>
      <c r="D32" s="63">
        <v>35410136</v>
      </c>
      <c r="E32" s="64">
        <f t="shared" si="0"/>
        <v>32210136</v>
      </c>
      <c r="F32" s="62">
        <v>3700000</v>
      </c>
      <c r="G32" s="63">
        <v>46156040</v>
      </c>
      <c r="H32" s="64">
        <f t="shared" si="1"/>
        <v>42456040</v>
      </c>
      <c r="I32" s="64">
        <v>43507000</v>
      </c>
      <c r="J32" s="29">
        <f t="shared" si="2"/>
        <v>1006.56675</v>
      </c>
      <c r="K32" s="30">
        <f t="shared" si="3"/>
        <v>1147.4605405405405</v>
      </c>
      <c r="L32" s="83">
        <v>-54184304</v>
      </c>
      <c r="M32" s="84">
        <v>20622500</v>
      </c>
      <c r="N32" s="31">
        <f t="shared" si="4"/>
        <v>-59.44551027175693</v>
      </c>
      <c r="O32" s="30">
        <f t="shared" si="5"/>
        <v>205.87242089950294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123015000</v>
      </c>
      <c r="D33" s="81">
        <v>68830696</v>
      </c>
      <c r="E33" s="82">
        <f t="shared" si="0"/>
        <v>-54184304</v>
      </c>
      <c r="F33" s="80">
        <v>124827000</v>
      </c>
      <c r="G33" s="81">
        <v>145449500</v>
      </c>
      <c r="H33" s="82">
        <f t="shared" si="1"/>
        <v>20622500</v>
      </c>
      <c r="I33" s="82">
        <v>133442450</v>
      </c>
      <c r="J33" s="57">
        <f t="shared" si="2"/>
        <v>-44.046908100638134</v>
      </c>
      <c r="K33" s="58">
        <f t="shared" si="3"/>
        <v>16.520864876989755</v>
      </c>
      <c r="L33" s="95">
        <v>-54184304</v>
      </c>
      <c r="M33" s="96">
        <v>20622500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32812879</v>
      </c>
      <c r="D8" s="63">
        <v>33188786</v>
      </c>
      <c r="E8" s="64">
        <f>$D8-$C8</f>
        <v>375907</v>
      </c>
      <c r="F8" s="62">
        <v>34322271</v>
      </c>
      <c r="G8" s="63">
        <v>34582714</v>
      </c>
      <c r="H8" s="64">
        <f>$G8-$F8</f>
        <v>260443</v>
      </c>
      <c r="I8" s="64">
        <v>36104354</v>
      </c>
      <c r="J8" s="29">
        <f>IF(($C8=0),0,(($E8/$C8)*100))</f>
        <v>1.145608101014239</v>
      </c>
      <c r="K8" s="30">
        <f>IF(($F8=0),0,(($H8/$F8)*100))</f>
        <v>0.7588163382312318</v>
      </c>
      <c r="L8" s="83">
        <v>-2776233</v>
      </c>
      <c r="M8" s="84">
        <v>-3406896</v>
      </c>
      <c r="N8" s="31">
        <f>IF(($L8=0),0,(($E8/$L8)*100))</f>
        <v>-13.540181965994929</v>
      </c>
      <c r="O8" s="30">
        <f>IF(($M8=0),0,(($H8/$M8)*100))</f>
        <v>-7.6445832217948535</v>
      </c>
      <c r="P8" s="5"/>
      <c r="Q8" s="32"/>
    </row>
    <row r="9" spans="1:17" ht="12.75">
      <c r="A9" s="2" t="s">
        <v>16</v>
      </c>
      <c r="B9" s="28" t="s">
        <v>19</v>
      </c>
      <c r="C9" s="62">
        <v>21709912</v>
      </c>
      <c r="D9" s="63">
        <v>21519224</v>
      </c>
      <c r="E9" s="64">
        <f>$D9-$C9</f>
        <v>-190688</v>
      </c>
      <c r="F9" s="62">
        <v>22708523</v>
      </c>
      <c r="G9" s="63">
        <v>22423032</v>
      </c>
      <c r="H9" s="64">
        <f>$G9-$F9</f>
        <v>-285491</v>
      </c>
      <c r="I9" s="64">
        <v>23409646</v>
      </c>
      <c r="J9" s="29">
        <f>IF(($C9=0),0,(($E9/$C9)*100))</f>
        <v>-0.8783453382952451</v>
      </c>
      <c r="K9" s="30">
        <f>IF(($F9=0),0,(($H9/$F9)*100))</f>
        <v>-1.257197572911281</v>
      </c>
      <c r="L9" s="83">
        <v>-2776233</v>
      </c>
      <c r="M9" s="84">
        <v>-3406896</v>
      </c>
      <c r="N9" s="31">
        <f>IF(($L9=0),0,(($E9/$L9)*100))</f>
        <v>6.868587759024549</v>
      </c>
      <c r="O9" s="30">
        <f>IF(($M9=0),0,(($H9/$M9)*100))</f>
        <v>8.379797915756749</v>
      </c>
      <c r="P9" s="5"/>
      <c r="Q9" s="32"/>
    </row>
    <row r="10" spans="1:17" ht="12.75">
      <c r="A10" s="2" t="s">
        <v>16</v>
      </c>
      <c r="B10" s="28" t="s">
        <v>20</v>
      </c>
      <c r="C10" s="62">
        <v>55093925</v>
      </c>
      <c r="D10" s="63">
        <v>52132473</v>
      </c>
      <c r="E10" s="64">
        <f aca="true" t="shared" si="0" ref="E10:E33">$D10-$C10</f>
        <v>-2961452</v>
      </c>
      <c r="F10" s="62">
        <v>57763197</v>
      </c>
      <c r="G10" s="63">
        <v>54381349</v>
      </c>
      <c r="H10" s="64">
        <f aca="true" t="shared" si="1" ref="H10:H33">$G10-$F10</f>
        <v>-3381848</v>
      </c>
      <c r="I10" s="64">
        <v>54530894</v>
      </c>
      <c r="J10" s="29">
        <f aca="true" t="shared" si="2" ref="J10:J33">IF(($C10=0),0,(($E10/$C10)*100))</f>
        <v>-5.3752786718317855</v>
      </c>
      <c r="K10" s="30">
        <f aca="true" t="shared" si="3" ref="K10:K33">IF(($F10=0),0,(($H10/$F10)*100))</f>
        <v>-5.85467594530822</v>
      </c>
      <c r="L10" s="83">
        <v>-2776233</v>
      </c>
      <c r="M10" s="84">
        <v>-3406896</v>
      </c>
      <c r="N10" s="31">
        <f aca="true" t="shared" si="4" ref="N10:N33">IF(($L10=0),0,(($E10/$L10)*100))</f>
        <v>106.67159420697038</v>
      </c>
      <c r="O10" s="30">
        <f aca="true" t="shared" si="5" ref="O10:O33">IF(($M10=0),0,(($H10/$M10)*100))</f>
        <v>99.2647853060381</v>
      </c>
      <c r="P10" s="5"/>
      <c r="Q10" s="32"/>
    </row>
    <row r="11" spans="1:17" ht="16.5">
      <c r="A11" s="6" t="s">
        <v>16</v>
      </c>
      <c r="B11" s="33" t="s">
        <v>21</v>
      </c>
      <c r="C11" s="65">
        <v>109616716</v>
      </c>
      <c r="D11" s="66">
        <v>106840483</v>
      </c>
      <c r="E11" s="67">
        <f t="shared" si="0"/>
        <v>-2776233</v>
      </c>
      <c r="F11" s="65">
        <v>114793991</v>
      </c>
      <c r="G11" s="66">
        <v>111387095</v>
      </c>
      <c r="H11" s="67">
        <f t="shared" si="1"/>
        <v>-3406896</v>
      </c>
      <c r="I11" s="67">
        <v>114044894</v>
      </c>
      <c r="J11" s="34">
        <f t="shared" si="2"/>
        <v>-2.5326730277159553</v>
      </c>
      <c r="K11" s="35">
        <f t="shared" si="3"/>
        <v>-2.9678347884951575</v>
      </c>
      <c r="L11" s="85">
        <v>-2776233</v>
      </c>
      <c r="M11" s="86">
        <v>-3406896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41098128</v>
      </c>
      <c r="D13" s="63">
        <v>39340518</v>
      </c>
      <c r="E13" s="64">
        <f t="shared" si="0"/>
        <v>-1757610</v>
      </c>
      <c r="F13" s="62">
        <v>42917258</v>
      </c>
      <c r="G13" s="63">
        <v>40992810</v>
      </c>
      <c r="H13" s="64">
        <f t="shared" si="1"/>
        <v>-1924448</v>
      </c>
      <c r="I13" s="64">
        <v>42796497</v>
      </c>
      <c r="J13" s="29">
        <f t="shared" si="2"/>
        <v>-4.2766181466951485</v>
      </c>
      <c r="K13" s="30">
        <f t="shared" si="3"/>
        <v>-4.484088894961556</v>
      </c>
      <c r="L13" s="83">
        <v>-4174531</v>
      </c>
      <c r="M13" s="84">
        <v>-4810360</v>
      </c>
      <c r="N13" s="31">
        <f t="shared" si="4"/>
        <v>42.10317278755386</v>
      </c>
      <c r="O13" s="30">
        <f t="shared" si="5"/>
        <v>40.00631969332857</v>
      </c>
      <c r="P13" s="5"/>
      <c r="Q13" s="32"/>
    </row>
    <row r="14" spans="1:17" ht="12.75">
      <c r="A14" s="2" t="s">
        <v>16</v>
      </c>
      <c r="B14" s="28" t="s">
        <v>24</v>
      </c>
      <c r="C14" s="62">
        <v>1466906</v>
      </c>
      <c r="D14" s="63">
        <v>1675730</v>
      </c>
      <c r="E14" s="64">
        <f t="shared" si="0"/>
        <v>208824</v>
      </c>
      <c r="F14" s="62">
        <v>1546119</v>
      </c>
      <c r="G14" s="63">
        <v>1746111</v>
      </c>
      <c r="H14" s="64">
        <f t="shared" si="1"/>
        <v>199992</v>
      </c>
      <c r="I14" s="64">
        <v>1822940</v>
      </c>
      <c r="J14" s="29">
        <f t="shared" si="2"/>
        <v>14.235676996344687</v>
      </c>
      <c r="K14" s="30">
        <f t="shared" si="3"/>
        <v>12.935097492495725</v>
      </c>
      <c r="L14" s="83">
        <v>-4174531</v>
      </c>
      <c r="M14" s="84">
        <v>-4810360</v>
      </c>
      <c r="N14" s="31">
        <f t="shared" si="4"/>
        <v>-5.002334393971442</v>
      </c>
      <c r="O14" s="30">
        <f t="shared" si="5"/>
        <v>-4.157526671600462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-4174531</v>
      </c>
      <c r="M15" s="84">
        <v>-4810360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16148661</v>
      </c>
      <c r="D16" s="63">
        <v>17616541</v>
      </c>
      <c r="E16" s="64">
        <f t="shared" si="0"/>
        <v>1467880</v>
      </c>
      <c r="F16" s="62">
        <v>16891499</v>
      </c>
      <c r="G16" s="63">
        <v>18356436</v>
      </c>
      <c r="H16" s="64">
        <f t="shared" si="1"/>
        <v>1464937</v>
      </c>
      <c r="I16" s="64">
        <v>19164119</v>
      </c>
      <c r="J16" s="29">
        <f t="shared" si="2"/>
        <v>9.089793884458903</v>
      </c>
      <c r="K16" s="30">
        <f t="shared" si="3"/>
        <v>8.672628758406818</v>
      </c>
      <c r="L16" s="83">
        <v>-4174531</v>
      </c>
      <c r="M16" s="84">
        <v>-4810360</v>
      </c>
      <c r="N16" s="31">
        <f t="shared" si="4"/>
        <v>-35.16275241458262</v>
      </c>
      <c r="O16" s="30">
        <f t="shared" si="5"/>
        <v>-30.453791400227843</v>
      </c>
      <c r="P16" s="5"/>
      <c r="Q16" s="32"/>
    </row>
    <row r="17" spans="1:17" ht="12.75">
      <c r="A17" s="2" t="s">
        <v>16</v>
      </c>
      <c r="B17" s="28" t="s">
        <v>26</v>
      </c>
      <c r="C17" s="62">
        <v>46957495</v>
      </c>
      <c r="D17" s="63">
        <v>42863870</v>
      </c>
      <c r="E17" s="64">
        <f t="shared" si="0"/>
        <v>-4093625</v>
      </c>
      <c r="F17" s="62">
        <v>49239969</v>
      </c>
      <c r="G17" s="63">
        <v>44689128</v>
      </c>
      <c r="H17" s="64">
        <f t="shared" si="1"/>
        <v>-4550841</v>
      </c>
      <c r="I17" s="64">
        <v>45356330</v>
      </c>
      <c r="J17" s="41">
        <f t="shared" si="2"/>
        <v>-8.717724401610436</v>
      </c>
      <c r="K17" s="30">
        <f t="shared" si="3"/>
        <v>-9.242168694297918</v>
      </c>
      <c r="L17" s="87">
        <v>-4174531</v>
      </c>
      <c r="M17" s="84">
        <v>-4810360</v>
      </c>
      <c r="N17" s="31">
        <f t="shared" si="4"/>
        <v>98.0619140210002</v>
      </c>
      <c r="O17" s="30">
        <f t="shared" si="5"/>
        <v>94.60499837849974</v>
      </c>
      <c r="P17" s="5"/>
      <c r="Q17" s="32"/>
    </row>
    <row r="18" spans="1:17" ht="16.5">
      <c r="A18" s="2" t="s">
        <v>16</v>
      </c>
      <c r="B18" s="33" t="s">
        <v>27</v>
      </c>
      <c r="C18" s="65">
        <v>105671190</v>
      </c>
      <c r="D18" s="66">
        <v>101496659</v>
      </c>
      <c r="E18" s="67">
        <f t="shared" si="0"/>
        <v>-4174531</v>
      </c>
      <c r="F18" s="65">
        <v>110594845</v>
      </c>
      <c r="G18" s="66">
        <v>105784485</v>
      </c>
      <c r="H18" s="67">
        <f t="shared" si="1"/>
        <v>-4810360</v>
      </c>
      <c r="I18" s="67">
        <v>109139886</v>
      </c>
      <c r="J18" s="42">
        <f t="shared" si="2"/>
        <v>-3.950491141435996</v>
      </c>
      <c r="K18" s="35">
        <f t="shared" si="3"/>
        <v>-4.349533651410244</v>
      </c>
      <c r="L18" s="88">
        <v>-4174531</v>
      </c>
      <c r="M18" s="86">
        <v>-4810360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3945526</v>
      </c>
      <c r="D19" s="72">
        <v>5343824</v>
      </c>
      <c r="E19" s="73">
        <f t="shared" si="0"/>
        <v>1398298</v>
      </c>
      <c r="F19" s="74">
        <v>4199146</v>
      </c>
      <c r="G19" s="75">
        <v>5602610</v>
      </c>
      <c r="H19" s="76">
        <f t="shared" si="1"/>
        <v>1403464</v>
      </c>
      <c r="I19" s="76">
        <v>4905008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5746205</v>
      </c>
      <c r="M22" s="84">
        <v>3638349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4012028</v>
      </c>
      <c r="D23" s="63">
        <v>1784883</v>
      </c>
      <c r="E23" s="64">
        <f t="shared" si="0"/>
        <v>-2227145</v>
      </c>
      <c r="F23" s="62">
        <v>4255820</v>
      </c>
      <c r="G23" s="63">
        <v>1894169</v>
      </c>
      <c r="H23" s="64">
        <f t="shared" si="1"/>
        <v>-2361651</v>
      </c>
      <c r="I23" s="64">
        <v>1909491</v>
      </c>
      <c r="J23" s="29">
        <f t="shared" si="2"/>
        <v>-55.511701314148354</v>
      </c>
      <c r="K23" s="30">
        <f t="shared" si="3"/>
        <v>-55.49226706016702</v>
      </c>
      <c r="L23" s="83">
        <v>5746205</v>
      </c>
      <c r="M23" s="84">
        <v>3638349</v>
      </c>
      <c r="N23" s="31">
        <f t="shared" si="4"/>
        <v>-38.758537156262264</v>
      </c>
      <c r="O23" s="30">
        <f t="shared" si="5"/>
        <v>-64.90996328279668</v>
      </c>
      <c r="P23" s="5"/>
      <c r="Q23" s="32"/>
    </row>
    <row r="24" spans="1:17" ht="12.75">
      <c r="A24" s="6" t="s">
        <v>16</v>
      </c>
      <c r="B24" s="28" t="s">
        <v>32</v>
      </c>
      <c r="C24" s="62">
        <v>9228300</v>
      </c>
      <c r="D24" s="63">
        <v>17201650</v>
      </c>
      <c r="E24" s="64">
        <f t="shared" si="0"/>
        <v>7973350</v>
      </c>
      <c r="F24" s="62">
        <v>9509500</v>
      </c>
      <c r="G24" s="63">
        <v>15509500</v>
      </c>
      <c r="H24" s="64">
        <f t="shared" si="1"/>
        <v>6000000</v>
      </c>
      <c r="I24" s="64">
        <v>16737500</v>
      </c>
      <c r="J24" s="29">
        <f t="shared" si="2"/>
        <v>86.40107061972411</v>
      </c>
      <c r="K24" s="30">
        <f t="shared" si="3"/>
        <v>63.0947999369052</v>
      </c>
      <c r="L24" s="83">
        <v>5746205</v>
      </c>
      <c r="M24" s="84">
        <v>3638349</v>
      </c>
      <c r="N24" s="31">
        <f t="shared" si="4"/>
        <v>138.75853715626226</v>
      </c>
      <c r="O24" s="30">
        <f t="shared" si="5"/>
        <v>164.90996328279667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5746205</v>
      </c>
      <c r="M25" s="84">
        <v>3638349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13240328</v>
      </c>
      <c r="D26" s="66">
        <v>18986533</v>
      </c>
      <c r="E26" s="67">
        <f t="shared" si="0"/>
        <v>5746205</v>
      </c>
      <c r="F26" s="65">
        <v>13765320</v>
      </c>
      <c r="G26" s="66">
        <v>17403669</v>
      </c>
      <c r="H26" s="67">
        <f t="shared" si="1"/>
        <v>3638349</v>
      </c>
      <c r="I26" s="67">
        <v>18646991</v>
      </c>
      <c r="J26" s="42">
        <f t="shared" si="2"/>
        <v>43.39926473120605</v>
      </c>
      <c r="K26" s="35">
        <f t="shared" si="3"/>
        <v>26.43127075868923</v>
      </c>
      <c r="L26" s="88">
        <v>5746205</v>
      </c>
      <c r="M26" s="86">
        <v>3638349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5327009</v>
      </c>
      <c r="M28" s="84">
        <v>3194521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8075000</v>
      </c>
      <c r="E29" s="64">
        <f t="shared" si="0"/>
        <v>8075000</v>
      </c>
      <c r="F29" s="62">
        <v>0</v>
      </c>
      <c r="G29" s="63">
        <v>6000000</v>
      </c>
      <c r="H29" s="64">
        <f t="shared" si="1"/>
        <v>6000000</v>
      </c>
      <c r="I29" s="64">
        <v>7000000</v>
      </c>
      <c r="J29" s="29">
        <f t="shared" si="2"/>
        <v>0</v>
      </c>
      <c r="K29" s="30">
        <f t="shared" si="3"/>
        <v>0</v>
      </c>
      <c r="L29" s="83">
        <v>5327009</v>
      </c>
      <c r="M29" s="84">
        <v>3194521</v>
      </c>
      <c r="N29" s="31">
        <f t="shared" si="4"/>
        <v>151.58600257668047</v>
      </c>
      <c r="O29" s="30">
        <f t="shared" si="5"/>
        <v>187.82158577138796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5327009</v>
      </c>
      <c r="M30" s="84">
        <v>3194521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9228300</v>
      </c>
      <c r="D31" s="63">
        <v>9126650</v>
      </c>
      <c r="E31" s="64">
        <f t="shared" si="0"/>
        <v>-101650</v>
      </c>
      <c r="F31" s="62">
        <v>9509500</v>
      </c>
      <c r="G31" s="63">
        <v>9509500</v>
      </c>
      <c r="H31" s="64">
        <f t="shared" si="1"/>
        <v>0</v>
      </c>
      <c r="I31" s="64">
        <v>9737500</v>
      </c>
      <c r="J31" s="29">
        <f t="shared" si="2"/>
        <v>-1.101502985381923</v>
      </c>
      <c r="K31" s="30">
        <f t="shared" si="3"/>
        <v>0</v>
      </c>
      <c r="L31" s="83">
        <v>5327009</v>
      </c>
      <c r="M31" s="84">
        <v>3194521</v>
      </c>
      <c r="N31" s="31">
        <f t="shared" si="4"/>
        <v>-1.9082002677299776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4431224</v>
      </c>
      <c r="D32" s="63">
        <v>1784883</v>
      </c>
      <c r="E32" s="64">
        <f t="shared" si="0"/>
        <v>-2646341</v>
      </c>
      <c r="F32" s="62">
        <v>4699648</v>
      </c>
      <c r="G32" s="63">
        <v>1894169</v>
      </c>
      <c r="H32" s="64">
        <f t="shared" si="1"/>
        <v>-2805479</v>
      </c>
      <c r="I32" s="64">
        <v>1909491</v>
      </c>
      <c r="J32" s="29">
        <f t="shared" si="2"/>
        <v>-59.7203165536204</v>
      </c>
      <c r="K32" s="30">
        <f t="shared" si="3"/>
        <v>-59.69551336610742</v>
      </c>
      <c r="L32" s="83">
        <v>5327009</v>
      </c>
      <c r="M32" s="84">
        <v>3194521</v>
      </c>
      <c r="N32" s="31">
        <f t="shared" si="4"/>
        <v>-49.67780230895048</v>
      </c>
      <c r="O32" s="30">
        <f t="shared" si="5"/>
        <v>-87.82158577138794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13659524</v>
      </c>
      <c r="D33" s="81">
        <v>18986533</v>
      </c>
      <c r="E33" s="82">
        <f t="shared" si="0"/>
        <v>5327009</v>
      </c>
      <c r="F33" s="80">
        <v>14209148</v>
      </c>
      <c r="G33" s="81">
        <v>17403669</v>
      </c>
      <c r="H33" s="82">
        <f t="shared" si="1"/>
        <v>3194521</v>
      </c>
      <c r="I33" s="82">
        <v>18646991</v>
      </c>
      <c r="J33" s="57">
        <f t="shared" si="2"/>
        <v>38.99849658011509</v>
      </c>
      <c r="K33" s="58">
        <f t="shared" si="3"/>
        <v>22.482143193948012</v>
      </c>
      <c r="L33" s="95">
        <v>5327009</v>
      </c>
      <c r="M33" s="96">
        <v>3194521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70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30536784</v>
      </c>
      <c r="D8" s="63">
        <v>28847160</v>
      </c>
      <c r="E8" s="64">
        <f>$D8-$C8</f>
        <v>-1689624</v>
      </c>
      <c r="F8" s="62">
        <v>32063624</v>
      </c>
      <c r="G8" s="63">
        <v>30116435</v>
      </c>
      <c r="H8" s="64">
        <f>$G8-$F8</f>
        <v>-1947189</v>
      </c>
      <c r="I8" s="64">
        <v>31471675</v>
      </c>
      <c r="J8" s="29">
        <f>IF(($C8=0),0,(($E8/$C8)*100))</f>
        <v>-5.5330777464974705</v>
      </c>
      <c r="K8" s="30">
        <f>IF(($F8=0),0,(($H8/$F8)*100))</f>
        <v>-6.072891199073442</v>
      </c>
      <c r="L8" s="83">
        <v>-7912054</v>
      </c>
      <c r="M8" s="84">
        <v>-14116882</v>
      </c>
      <c r="N8" s="31">
        <f>IF(($L8=0),0,(($E8/$L8)*100))</f>
        <v>21.355061530166502</v>
      </c>
      <c r="O8" s="30">
        <f>IF(($M8=0),0,(($H8/$M8)*100))</f>
        <v>13.793336233879408</v>
      </c>
      <c r="P8" s="5"/>
      <c r="Q8" s="32"/>
    </row>
    <row r="9" spans="1:17" ht="12.75">
      <c r="A9" s="2" t="s">
        <v>16</v>
      </c>
      <c r="B9" s="28" t="s">
        <v>19</v>
      </c>
      <c r="C9" s="62">
        <v>1451824</v>
      </c>
      <c r="D9" s="63">
        <v>1296600</v>
      </c>
      <c r="E9" s="64">
        <f>$D9-$C9</f>
        <v>-155224</v>
      </c>
      <c r="F9" s="62">
        <v>1524416</v>
      </c>
      <c r="G9" s="63">
        <v>1296600</v>
      </c>
      <c r="H9" s="64">
        <f>$G9-$F9</f>
        <v>-227816</v>
      </c>
      <c r="I9" s="64">
        <v>1188550</v>
      </c>
      <c r="J9" s="29">
        <f>IF(($C9=0),0,(($E9/$C9)*100))</f>
        <v>-10.691654084792647</v>
      </c>
      <c r="K9" s="30">
        <f>IF(($F9=0),0,(($H9/$F9)*100))</f>
        <v>-14.94447709811495</v>
      </c>
      <c r="L9" s="83">
        <v>-7912054</v>
      </c>
      <c r="M9" s="84">
        <v>-14116882</v>
      </c>
      <c r="N9" s="31">
        <f>IF(($L9=0),0,(($E9/$L9)*100))</f>
        <v>1.961867297670112</v>
      </c>
      <c r="O9" s="30">
        <f>IF(($M9=0),0,(($H9/$M9)*100))</f>
        <v>1.613784120317787</v>
      </c>
      <c r="P9" s="5"/>
      <c r="Q9" s="32"/>
    </row>
    <row r="10" spans="1:17" ht="12.75">
      <c r="A10" s="2" t="s">
        <v>16</v>
      </c>
      <c r="B10" s="28" t="s">
        <v>20</v>
      </c>
      <c r="C10" s="62">
        <v>126685153</v>
      </c>
      <c r="D10" s="63">
        <v>120617947</v>
      </c>
      <c r="E10" s="64">
        <f aca="true" t="shared" si="0" ref="E10:E33">$D10-$C10</f>
        <v>-6067206</v>
      </c>
      <c r="F10" s="62">
        <v>132658561</v>
      </c>
      <c r="G10" s="63">
        <v>120716684</v>
      </c>
      <c r="H10" s="64">
        <f aca="true" t="shared" si="1" ref="H10:H33">$G10-$F10</f>
        <v>-11941877</v>
      </c>
      <c r="I10" s="64">
        <v>110874278</v>
      </c>
      <c r="J10" s="29">
        <f aca="true" t="shared" si="2" ref="J10:J33">IF(($C10=0),0,(($E10/$C10)*100))</f>
        <v>-4.789200515075354</v>
      </c>
      <c r="K10" s="30">
        <f aca="true" t="shared" si="3" ref="K10:K33">IF(($F10=0),0,(($H10/$F10)*100))</f>
        <v>-9.001964826077074</v>
      </c>
      <c r="L10" s="83">
        <v>-7912054</v>
      </c>
      <c r="M10" s="84">
        <v>-14116882</v>
      </c>
      <c r="N10" s="31">
        <f aca="true" t="shared" si="4" ref="N10:N33">IF(($L10=0),0,(($E10/$L10)*100))</f>
        <v>76.68307117216338</v>
      </c>
      <c r="O10" s="30">
        <f aca="true" t="shared" si="5" ref="O10:O33">IF(($M10=0),0,(($H10/$M10)*100))</f>
        <v>84.59287964580281</v>
      </c>
      <c r="P10" s="5"/>
      <c r="Q10" s="32"/>
    </row>
    <row r="11" spans="1:17" ht="16.5">
      <c r="A11" s="6" t="s">
        <v>16</v>
      </c>
      <c r="B11" s="33" t="s">
        <v>21</v>
      </c>
      <c r="C11" s="65">
        <v>158673761</v>
      </c>
      <c r="D11" s="66">
        <v>150761707</v>
      </c>
      <c r="E11" s="67">
        <f t="shared" si="0"/>
        <v>-7912054</v>
      </c>
      <c r="F11" s="65">
        <v>166246601</v>
      </c>
      <c r="G11" s="66">
        <v>152129719</v>
      </c>
      <c r="H11" s="67">
        <f t="shared" si="1"/>
        <v>-14116882</v>
      </c>
      <c r="I11" s="67">
        <v>143534503</v>
      </c>
      <c r="J11" s="34">
        <f t="shared" si="2"/>
        <v>-4.986365704156971</v>
      </c>
      <c r="K11" s="35">
        <f t="shared" si="3"/>
        <v>-8.491531204298127</v>
      </c>
      <c r="L11" s="85">
        <v>-7912054</v>
      </c>
      <c r="M11" s="86">
        <v>-14116882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42050364</v>
      </c>
      <c r="D13" s="63">
        <v>36423264</v>
      </c>
      <c r="E13" s="64">
        <f t="shared" si="0"/>
        <v>-5627100</v>
      </c>
      <c r="F13" s="62">
        <v>44152883</v>
      </c>
      <c r="G13" s="63">
        <v>36423264</v>
      </c>
      <c r="H13" s="64">
        <f t="shared" si="1"/>
        <v>-7729619</v>
      </c>
      <c r="I13" s="64">
        <v>33387992</v>
      </c>
      <c r="J13" s="29">
        <f t="shared" si="2"/>
        <v>-13.381810440451837</v>
      </c>
      <c r="K13" s="30">
        <f t="shared" si="3"/>
        <v>-17.50648762845226</v>
      </c>
      <c r="L13" s="83">
        <v>4023539</v>
      </c>
      <c r="M13" s="84">
        <v>-3926366</v>
      </c>
      <c r="N13" s="31">
        <f t="shared" si="4"/>
        <v>-139.85449128242576</v>
      </c>
      <c r="O13" s="30">
        <f t="shared" si="5"/>
        <v>196.86445430711248</v>
      </c>
      <c r="P13" s="5"/>
      <c r="Q13" s="32"/>
    </row>
    <row r="14" spans="1:17" ht="12.75">
      <c r="A14" s="2" t="s">
        <v>16</v>
      </c>
      <c r="B14" s="28" t="s">
        <v>24</v>
      </c>
      <c r="C14" s="62">
        <v>0</v>
      </c>
      <c r="D14" s="63">
        <v>0</v>
      </c>
      <c r="E14" s="64">
        <f t="shared" si="0"/>
        <v>0</v>
      </c>
      <c r="F14" s="62">
        <v>0</v>
      </c>
      <c r="G14" s="63">
        <v>0</v>
      </c>
      <c r="H14" s="64">
        <f t="shared" si="1"/>
        <v>0</v>
      </c>
      <c r="I14" s="64">
        <v>0</v>
      </c>
      <c r="J14" s="29">
        <f t="shared" si="2"/>
        <v>0</v>
      </c>
      <c r="K14" s="30">
        <f t="shared" si="3"/>
        <v>0</v>
      </c>
      <c r="L14" s="83">
        <v>4023539</v>
      </c>
      <c r="M14" s="84">
        <v>-3926366</v>
      </c>
      <c r="N14" s="31">
        <f t="shared" si="4"/>
        <v>0</v>
      </c>
      <c r="O14" s="30">
        <f t="shared" si="5"/>
        <v>0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4023539</v>
      </c>
      <c r="M15" s="84">
        <v>-3926366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4023539</v>
      </c>
      <c r="M16" s="84">
        <v>-3926366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114549688</v>
      </c>
      <c r="D17" s="63">
        <v>124200327</v>
      </c>
      <c r="E17" s="64">
        <f t="shared" si="0"/>
        <v>9650639</v>
      </c>
      <c r="F17" s="62">
        <v>120277176</v>
      </c>
      <c r="G17" s="63">
        <v>124080429</v>
      </c>
      <c r="H17" s="64">
        <f t="shared" si="1"/>
        <v>3803253</v>
      </c>
      <c r="I17" s="64">
        <v>113474436</v>
      </c>
      <c r="J17" s="41">
        <f t="shared" si="2"/>
        <v>8.42484966000082</v>
      </c>
      <c r="K17" s="30">
        <f t="shared" si="3"/>
        <v>3.1620737420705654</v>
      </c>
      <c r="L17" s="87">
        <v>4023539</v>
      </c>
      <c r="M17" s="84">
        <v>-3926366</v>
      </c>
      <c r="N17" s="31">
        <f t="shared" si="4"/>
        <v>239.85449128242573</v>
      </c>
      <c r="O17" s="30">
        <f t="shared" si="5"/>
        <v>-96.86445430711248</v>
      </c>
      <c r="P17" s="5"/>
      <c r="Q17" s="32"/>
    </row>
    <row r="18" spans="1:17" ht="16.5">
      <c r="A18" s="2" t="s">
        <v>16</v>
      </c>
      <c r="B18" s="33" t="s">
        <v>27</v>
      </c>
      <c r="C18" s="65">
        <v>156600052</v>
      </c>
      <c r="D18" s="66">
        <v>160623591</v>
      </c>
      <c r="E18" s="67">
        <f t="shared" si="0"/>
        <v>4023539</v>
      </c>
      <c r="F18" s="65">
        <v>164430059</v>
      </c>
      <c r="G18" s="66">
        <v>160503693</v>
      </c>
      <c r="H18" s="67">
        <f t="shared" si="1"/>
        <v>-3926366</v>
      </c>
      <c r="I18" s="67">
        <v>146862428</v>
      </c>
      <c r="J18" s="42">
        <f t="shared" si="2"/>
        <v>2.569308853103063</v>
      </c>
      <c r="K18" s="35">
        <f t="shared" si="3"/>
        <v>-2.3878638880741385</v>
      </c>
      <c r="L18" s="88">
        <v>4023539</v>
      </c>
      <c r="M18" s="86">
        <v>-3926366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2073709</v>
      </c>
      <c r="D19" s="72">
        <v>-9861884</v>
      </c>
      <c r="E19" s="73">
        <f t="shared" si="0"/>
        <v>-11935593</v>
      </c>
      <c r="F19" s="74">
        <v>1816542</v>
      </c>
      <c r="G19" s="75">
        <v>-8373974</v>
      </c>
      <c r="H19" s="76">
        <f t="shared" si="1"/>
        <v>-10190516</v>
      </c>
      <c r="I19" s="76">
        <v>-3327925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3000000</v>
      </c>
      <c r="E22" s="64">
        <f t="shared" si="0"/>
        <v>3000000</v>
      </c>
      <c r="F22" s="62">
        <v>0</v>
      </c>
      <c r="G22" s="63">
        <v>3000000</v>
      </c>
      <c r="H22" s="64">
        <f t="shared" si="1"/>
        <v>3000000</v>
      </c>
      <c r="I22" s="64">
        <v>2750000</v>
      </c>
      <c r="J22" s="29">
        <f t="shared" si="2"/>
        <v>0</v>
      </c>
      <c r="K22" s="30">
        <f t="shared" si="3"/>
        <v>0</v>
      </c>
      <c r="L22" s="83">
        <v>9966188</v>
      </c>
      <c r="M22" s="84">
        <v>-16487062</v>
      </c>
      <c r="N22" s="31">
        <f t="shared" si="4"/>
        <v>30.101780139006006</v>
      </c>
      <c r="O22" s="30">
        <f t="shared" si="5"/>
        <v>-18.196086118921613</v>
      </c>
      <c r="P22" s="5"/>
      <c r="Q22" s="32"/>
    </row>
    <row r="23" spans="1:17" ht="12.75">
      <c r="A23" s="6" t="s">
        <v>16</v>
      </c>
      <c r="B23" s="28" t="s">
        <v>31</v>
      </c>
      <c r="C23" s="62">
        <v>30345000</v>
      </c>
      <c r="D23" s="63">
        <v>29722188</v>
      </c>
      <c r="E23" s="64">
        <f t="shared" si="0"/>
        <v>-622812</v>
      </c>
      <c r="F23" s="62">
        <v>31862250</v>
      </c>
      <c r="G23" s="63">
        <v>29722188</v>
      </c>
      <c r="H23" s="64">
        <f t="shared" si="1"/>
        <v>-2140062</v>
      </c>
      <c r="I23" s="64">
        <v>27245339</v>
      </c>
      <c r="J23" s="29">
        <f t="shared" si="2"/>
        <v>-2.052436974789916</v>
      </c>
      <c r="K23" s="30">
        <f t="shared" si="3"/>
        <v>-6.716606642657062</v>
      </c>
      <c r="L23" s="83">
        <v>9966188</v>
      </c>
      <c r="M23" s="84">
        <v>-16487062</v>
      </c>
      <c r="N23" s="31">
        <f t="shared" si="4"/>
        <v>-6.249249963978203</v>
      </c>
      <c r="O23" s="30">
        <f t="shared" si="5"/>
        <v>12.98025081727721</v>
      </c>
      <c r="P23" s="5"/>
      <c r="Q23" s="32"/>
    </row>
    <row r="24" spans="1:17" ht="12.75">
      <c r="A24" s="6" t="s">
        <v>16</v>
      </c>
      <c r="B24" s="28" t="s">
        <v>32</v>
      </c>
      <c r="C24" s="62">
        <v>23205000</v>
      </c>
      <c r="D24" s="63">
        <v>30794000</v>
      </c>
      <c r="E24" s="64">
        <f t="shared" si="0"/>
        <v>7589000</v>
      </c>
      <c r="F24" s="62">
        <v>24347000</v>
      </c>
      <c r="G24" s="63">
        <v>7000000</v>
      </c>
      <c r="H24" s="64">
        <f t="shared" si="1"/>
        <v>-17347000</v>
      </c>
      <c r="I24" s="64">
        <v>3500000</v>
      </c>
      <c r="J24" s="29">
        <f t="shared" si="2"/>
        <v>32.704158586511525</v>
      </c>
      <c r="K24" s="30">
        <f t="shared" si="3"/>
        <v>-71.2490245204748</v>
      </c>
      <c r="L24" s="83">
        <v>9966188</v>
      </c>
      <c r="M24" s="84">
        <v>-16487062</v>
      </c>
      <c r="N24" s="31">
        <f t="shared" si="4"/>
        <v>76.14746982497219</v>
      </c>
      <c r="O24" s="30">
        <f t="shared" si="5"/>
        <v>105.2158353016444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9966188</v>
      </c>
      <c r="M25" s="84">
        <v>-16487062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53550000</v>
      </c>
      <c r="D26" s="66">
        <v>63516188</v>
      </c>
      <c r="E26" s="67">
        <f t="shared" si="0"/>
        <v>9966188</v>
      </c>
      <c r="F26" s="65">
        <v>56209250</v>
      </c>
      <c r="G26" s="66">
        <v>39722188</v>
      </c>
      <c r="H26" s="67">
        <f t="shared" si="1"/>
        <v>-16487062</v>
      </c>
      <c r="I26" s="67">
        <v>33495339</v>
      </c>
      <c r="J26" s="42">
        <f t="shared" si="2"/>
        <v>18.610995331465922</v>
      </c>
      <c r="K26" s="35">
        <f t="shared" si="3"/>
        <v>-29.331581545742026</v>
      </c>
      <c r="L26" s="88">
        <v>9966188</v>
      </c>
      <c r="M26" s="86">
        <v>-16487062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2000004</v>
      </c>
      <c r="E28" s="64">
        <f t="shared" si="0"/>
        <v>2000004</v>
      </c>
      <c r="F28" s="62">
        <v>0</v>
      </c>
      <c r="G28" s="63">
        <v>2000004</v>
      </c>
      <c r="H28" s="64">
        <f t="shared" si="1"/>
        <v>2000004</v>
      </c>
      <c r="I28" s="64">
        <v>1833337</v>
      </c>
      <c r="J28" s="29">
        <f t="shared" si="2"/>
        <v>0</v>
      </c>
      <c r="K28" s="30">
        <f t="shared" si="3"/>
        <v>0</v>
      </c>
      <c r="L28" s="83">
        <v>9966188</v>
      </c>
      <c r="M28" s="84">
        <v>-16487062</v>
      </c>
      <c r="N28" s="31">
        <f t="shared" si="4"/>
        <v>20.067893561710857</v>
      </c>
      <c r="O28" s="30">
        <f t="shared" si="5"/>
        <v>-12.130748340729234</v>
      </c>
      <c r="P28" s="5"/>
      <c r="Q28" s="32"/>
    </row>
    <row r="29" spans="1:17" ht="12.75">
      <c r="A29" s="6" t="s">
        <v>16</v>
      </c>
      <c r="B29" s="28" t="s">
        <v>36</v>
      </c>
      <c r="C29" s="62">
        <v>2205000</v>
      </c>
      <c r="D29" s="63">
        <v>3000000</v>
      </c>
      <c r="E29" s="64">
        <f t="shared" si="0"/>
        <v>795000</v>
      </c>
      <c r="F29" s="62">
        <v>2315250</v>
      </c>
      <c r="G29" s="63">
        <v>3000000</v>
      </c>
      <c r="H29" s="64">
        <f t="shared" si="1"/>
        <v>684750</v>
      </c>
      <c r="I29" s="64">
        <v>2750000</v>
      </c>
      <c r="J29" s="29">
        <f t="shared" si="2"/>
        <v>36.054421768707485</v>
      </c>
      <c r="K29" s="30">
        <f t="shared" si="3"/>
        <v>29.575639779721413</v>
      </c>
      <c r="L29" s="83">
        <v>9966188</v>
      </c>
      <c r="M29" s="84">
        <v>-16487062</v>
      </c>
      <c r="N29" s="31">
        <f t="shared" si="4"/>
        <v>7.976971736836592</v>
      </c>
      <c r="O29" s="30">
        <f t="shared" si="5"/>
        <v>-4.153256656643858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1500000</v>
      </c>
      <c r="E30" s="64">
        <f t="shared" si="0"/>
        <v>1500000</v>
      </c>
      <c r="F30" s="62">
        <v>0</v>
      </c>
      <c r="G30" s="63">
        <v>1500000</v>
      </c>
      <c r="H30" s="64">
        <f t="shared" si="1"/>
        <v>1500000</v>
      </c>
      <c r="I30" s="64">
        <v>1375000</v>
      </c>
      <c r="J30" s="29">
        <f t="shared" si="2"/>
        <v>0</v>
      </c>
      <c r="K30" s="30">
        <f t="shared" si="3"/>
        <v>0</v>
      </c>
      <c r="L30" s="83">
        <v>9966188</v>
      </c>
      <c r="M30" s="84">
        <v>-16487062</v>
      </c>
      <c r="N30" s="31">
        <f t="shared" si="4"/>
        <v>15.050890069503003</v>
      </c>
      <c r="O30" s="30">
        <f t="shared" si="5"/>
        <v>-9.098043059460807</v>
      </c>
      <c r="P30" s="5"/>
      <c r="Q30" s="32"/>
    </row>
    <row r="31" spans="1:17" ht="12.75">
      <c r="A31" s="6" t="s">
        <v>16</v>
      </c>
      <c r="B31" s="28" t="s">
        <v>38</v>
      </c>
      <c r="C31" s="62">
        <v>19005000</v>
      </c>
      <c r="D31" s="63">
        <v>11594000</v>
      </c>
      <c r="E31" s="64">
        <f t="shared" si="0"/>
        <v>-7411000</v>
      </c>
      <c r="F31" s="62">
        <v>19937000</v>
      </c>
      <c r="G31" s="63">
        <v>4000000</v>
      </c>
      <c r="H31" s="64">
        <f t="shared" si="1"/>
        <v>-15937000</v>
      </c>
      <c r="I31" s="64">
        <v>2000000</v>
      </c>
      <c r="J31" s="29">
        <f t="shared" si="2"/>
        <v>-38.995001315443304</v>
      </c>
      <c r="K31" s="30">
        <f t="shared" si="3"/>
        <v>-79.93680092290715</v>
      </c>
      <c r="L31" s="83">
        <v>9966188</v>
      </c>
      <c r="M31" s="84">
        <v>-16487062</v>
      </c>
      <c r="N31" s="31">
        <f t="shared" si="4"/>
        <v>-74.36143087005784</v>
      </c>
      <c r="O31" s="30">
        <f t="shared" si="5"/>
        <v>96.66367482575124</v>
      </c>
      <c r="P31" s="5"/>
      <c r="Q31" s="32"/>
    </row>
    <row r="32" spans="1:17" ht="12.75">
      <c r="A32" s="6" t="s">
        <v>16</v>
      </c>
      <c r="B32" s="28" t="s">
        <v>39</v>
      </c>
      <c r="C32" s="62">
        <v>32340000</v>
      </c>
      <c r="D32" s="63">
        <v>45422184</v>
      </c>
      <c r="E32" s="64">
        <f t="shared" si="0"/>
        <v>13082184</v>
      </c>
      <c r="F32" s="62">
        <v>33957000</v>
      </c>
      <c r="G32" s="63">
        <v>29222184</v>
      </c>
      <c r="H32" s="64">
        <f t="shared" si="1"/>
        <v>-4734816</v>
      </c>
      <c r="I32" s="64">
        <v>25537002</v>
      </c>
      <c r="J32" s="29">
        <f t="shared" si="2"/>
        <v>40.452022263450836</v>
      </c>
      <c r="K32" s="30">
        <f t="shared" si="3"/>
        <v>-13.943563919074123</v>
      </c>
      <c r="L32" s="83">
        <v>9966188</v>
      </c>
      <c r="M32" s="84">
        <v>-16487062</v>
      </c>
      <c r="N32" s="31">
        <f t="shared" si="4"/>
        <v>131.26567550200738</v>
      </c>
      <c r="O32" s="30">
        <f t="shared" si="5"/>
        <v>28.71837323108265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53550000</v>
      </c>
      <c r="D33" s="81">
        <v>63516188</v>
      </c>
      <c r="E33" s="82">
        <f t="shared" si="0"/>
        <v>9966188</v>
      </c>
      <c r="F33" s="80">
        <v>56209250</v>
      </c>
      <c r="G33" s="81">
        <v>39722188</v>
      </c>
      <c r="H33" s="82">
        <f t="shared" si="1"/>
        <v>-16487062</v>
      </c>
      <c r="I33" s="82">
        <v>33495339</v>
      </c>
      <c r="J33" s="57">
        <f t="shared" si="2"/>
        <v>18.610995331465922</v>
      </c>
      <c r="K33" s="58">
        <f t="shared" si="3"/>
        <v>-29.331581545742026</v>
      </c>
      <c r="L33" s="95">
        <v>9966188</v>
      </c>
      <c r="M33" s="96">
        <v>-16487062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71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0</v>
      </c>
      <c r="D8" s="63">
        <v>0</v>
      </c>
      <c r="E8" s="64">
        <f>$D8-$C8</f>
        <v>0</v>
      </c>
      <c r="F8" s="62">
        <v>0</v>
      </c>
      <c r="G8" s="63">
        <v>0</v>
      </c>
      <c r="H8" s="64">
        <f>$G8-$F8</f>
        <v>0</v>
      </c>
      <c r="I8" s="64">
        <v>0</v>
      </c>
      <c r="J8" s="29">
        <f>IF(($C8=0),0,(($E8/$C8)*100))</f>
        <v>0</v>
      </c>
      <c r="K8" s="30">
        <f>IF(($F8=0),0,(($H8/$F8)*100))</f>
        <v>0</v>
      </c>
      <c r="L8" s="83">
        <v>-3121212</v>
      </c>
      <c r="M8" s="84">
        <v>-3851906</v>
      </c>
      <c r="N8" s="31">
        <f>IF(($L8=0),0,(($E8/$L8)*100))</f>
        <v>0</v>
      </c>
      <c r="O8" s="30">
        <f>IF(($M8=0),0,(($H8/$M8)*100))</f>
        <v>0</v>
      </c>
      <c r="P8" s="5"/>
      <c r="Q8" s="32"/>
    </row>
    <row r="9" spans="1:17" ht="12.75">
      <c r="A9" s="2" t="s">
        <v>16</v>
      </c>
      <c r="B9" s="28" t="s">
        <v>19</v>
      </c>
      <c r="C9" s="62">
        <v>30860122</v>
      </c>
      <c r="D9" s="63">
        <v>32100000</v>
      </c>
      <c r="E9" s="64">
        <f>$D9-$C9</f>
        <v>1239878</v>
      </c>
      <c r="F9" s="62">
        <v>32279688</v>
      </c>
      <c r="G9" s="63">
        <v>32287559</v>
      </c>
      <c r="H9" s="64">
        <f>$G9-$F9</f>
        <v>7871</v>
      </c>
      <c r="I9" s="64">
        <v>34133353</v>
      </c>
      <c r="J9" s="29">
        <f>IF(($C9=0),0,(($E9/$C9)*100))</f>
        <v>4.017735250690195</v>
      </c>
      <c r="K9" s="30">
        <f>IF(($F9=0),0,(($H9/$F9)*100))</f>
        <v>0.024383754886354542</v>
      </c>
      <c r="L9" s="83">
        <v>-3121212</v>
      </c>
      <c r="M9" s="84">
        <v>-3851906</v>
      </c>
      <c r="N9" s="31">
        <f>IF(($L9=0),0,(($E9/$L9)*100))</f>
        <v>-39.724248144631</v>
      </c>
      <c r="O9" s="30">
        <f>IF(($M9=0),0,(($H9/$M9)*100))</f>
        <v>-0.2043403966763467</v>
      </c>
      <c r="P9" s="5"/>
      <c r="Q9" s="32"/>
    </row>
    <row r="10" spans="1:17" ht="12.75">
      <c r="A10" s="2" t="s">
        <v>16</v>
      </c>
      <c r="B10" s="28" t="s">
        <v>20</v>
      </c>
      <c r="C10" s="62">
        <v>205681014</v>
      </c>
      <c r="D10" s="63">
        <v>201319924</v>
      </c>
      <c r="E10" s="64">
        <f aca="true" t="shared" si="0" ref="E10:E33">$D10-$C10</f>
        <v>-4361090</v>
      </c>
      <c r="F10" s="62">
        <v>219288434</v>
      </c>
      <c r="G10" s="63">
        <v>215428657</v>
      </c>
      <c r="H10" s="64">
        <f aca="true" t="shared" si="1" ref="H10:H33">$G10-$F10</f>
        <v>-3859777</v>
      </c>
      <c r="I10" s="64">
        <v>218053012</v>
      </c>
      <c r="J10" s="29">
        <f aca="true" t="shared" si="2" ref="J10:J33">IF(($C10=0),0,(($E10/$C10)*100))</f>
        <v>-2.1203172403652193</v>
      </c>
      <c r="K10" s="30">
        <f aca="true" t="shared" si="3" ref="K10:K33">IF(($F10=0),0,(($H10/$F10)*100))</f>
        <v>-1.7601370622218955</v>
      </c>
      <c r="L10" s="83">
        <v>-3121212</v>
      </c>
      <c r="M10" s="84">
        <v>-3851906</v>
      </c>
      <c r="N10" s="31">
        <f aca="true" t="shared" si="4" ref="N10:N33">IF(($L10=0),0,(($E10/$L10)*100))</f>
        <v>139.724248144631</v>
      </c>
      <c r="O10" s="30">
        <f aca="true" t="shared" si="5" ref="O10:O33">IF(($M10=0),0,(($H10/$M10)*100))</f>
        <v>100.20434039667634</v>
      </c>
      <c r="P10" s="5"/>
      <c r="Q10" s="32"/>
    </row>
    <row r="11" spans="1:17" ht="16.5">
      <c r="A11" s="6" t="s">
        <v>16</v>
      </c>
      <c r="B11" s="33" t="s">
        <v>21</v>
      </c>
      <c r="C11" s="65">
        <v>236541136</v>
      </c>
      <c r="D11" s="66">
        <v>233419924</v>
      </c>
      <c r="E11" s="67">
        <f t="shared" si="0"/>
        <v>-3121212</v>
      </c>
      <c r="F11" s="65">
        <v>251568122</v>
      </c>
      <c r="G11" s="66">
        <v>247716216</v>
      </c>
      <c r="H11" s="67">
        <f t="shared" si="1"/>
        <v>-3851906</v>
      </c>
      <c r="I11" s="67">
        <v>252186365</v>
      </c>
      <c r="J11" s="34">
        <f t="shared" si="2"/>
        <v>-1.319521861093962</v>
      </c>
      <c r="K11" s="35">
        <f t="shared" si="3"/>
        <v>-1.5311582283863454</v>
      </c>
      <c r="L11" s="85">
        <v>-3121212</v>
      </c>
      <c r="M11" s="86">
        <v>-3851906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107028687</v>
      </c>
      <c r="D13" s="63">
        <v>121481707</v>
      </c>
      <c r="E13" s="64">
        <f t="shared" si="0"/>
        <v>14453020</v>
      </c>
      <c r="F13" s="62">
        <v>112319540</v>
      </c>
      <c r="G13" s="63">
        <v>120205398</v>
      </c>
      <c r="H13" s="64">
        <f t="shared" si="1"/>
        <v>7885858</v>
      </c>
      <c r="I13" s="64">
        <v>125309290</v>
      </c>
      <c r="J13" s="29">
        <f t="shared" si="2"/>
        <v>13.50387490038068</v>
      </c>
      <c r="K13" s="30">
        <f t="shared" si="3"/>
        <v>7.02091372525208</v>
      </c>
      <c r="L13" s="83">
        <v>-30749731</v>
      </c>
      <c r="M13" s="84">
        <v>-28443424</v>
      </c>
      <c r="N13" s="31">
        <f t="shared" si="4"/>
        <v>-47.002102229772355</v>
      </c>
      <c r="O13" s="30">
        <f t="shared" si="5"/>
        <v>-27.72471415537032</v>
      </c>
      <c r="P13" s="5"/>
      <c r="Q13" s="32"/>
    </row>
    <row r="14" spans="1:17" ht="12.75">
      <c r="A14" s="2" t="s">
        <v>16</v>
      </c>
      <c r="B14" s="28" t="s">
        <v>24</v>
      </c>
      <c r="C14" s="62">
        <v>24512003</v>
      </c>
      <c r="D14" s="63">
        <v>12499791</v>
      </c>
      <c r="E14" s="64">
        <f t="shared" si="0"/>
        <v>-12012212</v>
      </c>
      <c r="F14" s="62">
        <v>25570555</v>
      </c>
      <c r="G14" s="63">
        <v>16075000</v>
      </c>
      <c r="H14" s="64">
        <f t="shared" si="1"/>
        <v>-9495555</v>
      </c>
      <c r="I14" s="64">
        <v>16653750</v>
      </c>
      <c r="J14" s="29">
        <f t="shared" si="2"/>
        <v>-49.005428075380046</v>
      </c>
      <c r="K14" s="30">
        <f t="shared" si="3"/>
        <v>-37.134723904115496</v>
      </c>
      <c r="L14" s="83">
        <v>-30749731</v>
      </c>
      <c r="M14" s="84">
        <v>-28443424</v>
      </c>
      <c r="N14" s="31">
        <f t="shared" si="4"/>
        <v>39.06444579954212</v>
      </c>
      <c r="O14" s="30">
        <f t="shared" si="5"/>
        <v>33.384008198169106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-30749731</v>
      </c>
      <c r="M15" s="84">
        <v>-28443424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5428067</v>
      </c>
      <c r="E16" s="64">
        <f t="shared" si="0"/>
        <v>5428067</v>
      </c>
      <c r="F16" s="62">
        <v>0</v>
      </c>
      <c r="G16" s="63">
        <v>5699470</v>
      </c>
      <c r="H16" s="64">
        <f t="shared" si="1"/>
        <v>5699470</v>
      </c>
      <c r="I16" s="64">
        <v>5984444</v>
      </c>
      <c r="J16" s="29">
        <f t="shared" si="2"/>
        <v>0</v>
      </c>
      <c r="K16" s="30">
        <f t="shared" si="3"/>
        <v>0</v>
      </c>
      <c r="L16" s="83">
        <v>-30749731</v>
      </c>
      <c r="M16" s="84">
        <v>-28443424</v>
      </c>
      <c r="N16" s="31">
        <f t="shared" si="4"/>
        <v>-17.65240482916745</v>
      </c>
      <c r="O16" s="30">
        <f t="shared" si="5"/>
        <v>-20.037918079061086</v>
      </c>
      <c r="P16" s="5"/>
      <c r="Q16" s="32"/>
    </row>
    <row r="17" spans="1:17" ht="12.75">
      <c r="A17" s="2" t="s">
        <v>16</v>
      </c>
      <c r="B17" s="28" t="s">
        <v>26</v>
      </c>
      <c r="C17" s="62">
        <v>153859538</v>
      </c>
      <c r="D17" s="63">
        <v>115240932</v>
      </c>
      <c r="E17" s="64">
        <f t="shared" si="0"/>
        <v>-38618606</v>
      </c>
      <c r="F17" s="62">
        <v>160680728</v>
      </c>
      <c r="G17" s="63">
        <v>128147531</v>
      </c>
      <c r="H17" s="64">
        <f t="shared" si="1"/>
        <v>-32533197</v>
      </c>
      <c r="I17" s="64">
        <v>133232773</v>
      </c>
      <c r="J17" s="41">
        <f t="shared" si="2"/>
        <v>-25.099910283105096</v>
      </c>
      <c r="K17" s="30">
        <f t="shared" si="3"/>
        <v>-20.247105801014296</v>
      </c>
      <c r="L17" s="87">
        <v>-30749731</v>
      </c>
      <c r="M17" s="84">
        <v>-28443424</v>
      </c>
      <c r="N17" s="31">
        <f t="shared" si="4"/>
        <v>125.59006125939769</v>
      </c>
      <c r="O17" s="30">
        <f t="shared" si="5"/>
        <v>114.37862403626231</v>
      </c>
      <c r="P17" s="5"/>
      <c r="Q17" s="32"/>
    </row>
    <row r="18" spans="1:17" ht="16.5">
      <c r="A18" s="2" t="s">
        <v>16</v>
      </c>
      <c r="B18" s="33" t="s">
        <v>27</v>
      </c>
      <c r="C18" s="65">
        <v>285400228</v>
      </c>
      <c r="D18" s="66">
        <v>254650497</v>
      </c>
      <c r="E18" s="67">
        <f t="shared" si="0"/>
        <v>-30749731</v>
      </c>
      <c r="F18" s="65">
        <v>298570823</v>
      </c>
      <c r="G18" s="66">
        <v>270127399</v>
      </c>
      <c r="H18" s="67">
        <f t="shared" si="1"/>
        <v>-28443424</v>
      </c>
      <c r="I18" s="67">
        <v>281180257</v>
      </c>
      <c r="J18" s="42">
        <f t="shared" si="2"/>
        <v>-10.774248925967921</v>
      </c>
      <c r="K18" s="35">
        <f t="shared" si="3"/>
        <v>-9.52652496791356</v>
      </c>
      <c r="L18" s="88">
        <v>-30749731</v>
      </c>
      <c r="M18" s="86">
        <v>-28443424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-48859092</v>
      </c>
      <c r="D19" s="72">
        <v>-21230573</v>
      </c>
      <c r="E19" s="73">
        <f t="shared" si="0"/>
        <v>27628519</v>
      </c>
      <c r="F19" s="74">
        <v>-47002701</v>
      </c>
      <c r="G19" s="75">
        <v>-22411183</v>
      </c>
      <c r="H19" s="76">
        <f t="shared" si="1"/>
        <v>24591518</v>
      </c>
      <c r="I19" s="76">
        <v>-28993892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9207598</v>
      </c>
      <c r="M22" s="84">
        <v>35914685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222183</v>
      </c>
      <c r="D23" s="63">
        <v>17102800</v>
      </c>
      <c r="E23" s="64">
        <f t="shared" si="0"/>
        <v>16880617</v>
      </c>
      <c r="F23" s="62">
        <v>234404</v>
      </c>
      <c r="G23" s="63">
        <v>19625460</v>
      </c>
      <c r="H23" s="64">
        <f t="shared" si="1"/>
        <v>19391056</v>
      </c>
      <c r="I23" s="64">
        <v>20019031</v>
      </c>
      <c r="J23" s="29">
        <f t="shared" si="2"/>
        <v>7597.61862968814</v>
      </c>
      <c r="K23" s="30">
        <f t="shared" si="3"/>
        <v>8272.493643453183</v>
      </c>
      <c r="L23" s="83">
        <v>9207598</v>
      </c>
      <c r="M23" s="84">
        <v>35914685</v>
      </c>
      <c r="N23" s="31">
        <f t="shared" si="4"/>
        <v>183.33355778564615</v>
      </c>
      <c r="O23" s="30">
        <f t="shared" si="5"/>
        <v>53.99199798077026</v>
      </c>
      <c r="P23" s="5"/>
      <c r="Q23" s="32"/>
    </row>
    <row r="24" spans="1:17" ht="12.75">
      <c r="A24" s="6" t="s">
        <v>16</v>
      </c>
      <c r="B24" s="28" t="s">
        <v>32</v>
      </c>
      <c r="C24" s="62">
        <v>99133019</v>
      </c>
      <c r="D24" s="63">
        <v>91460000</v>
      </c>
      <c r="E24" s="64">
        <f t="shared" si="0"/>
        <v>-7673019</v>
      </c>
      <c r="F24" s="62">
        <v>106707021</v>
      </c>
      <c r="G24" s="63">
        <v>123230650</v>
      </c>
      <c r="H24" s="64">
        <f t="shared" si="1"/>
        <v>16523629</v>
      </c>
      <c r="I24" s="64">
        <v>158205705</v>
      </c>
      <c r="J24" s="29">
        <f t="shared" si="2"/>
        <v>-7.740124407993668</v>
      </c>
      <c r="K24" s="30">
        <f t="shared" si="3"/>
        <v>15.485043856673686</v>
      </c>
      <c r="L24" s="83">
        <v>9207598</v>
      </c>
      <c r="M24" s="84">
        <v>35914685</v>
      </c>
      <c r="N24" s="31">
        <f t="shared" si="4"/>
        <v>-83.33355778564616</v>
      </c>
      <c r="O24" s="30">
        <f t="shared" si="5"/>
        <v>46.008002019229735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9207598</v>
      </c>
      <c r="M25" s="84">
        <v>35914685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99355202</v>
      </c>
      <c r="D26" s="66">
        <v>108562800</v>
      </c>
      <c r="E26" s="67">
        <f t="shared" si="0"/>
        <v>9207598</v>
      </c>
      <c r="F26" s="65">
        <v>106941425</v>
      </c>
      <c r="G26" s="66">
        <v>142856110</v>
      </c>
      <c r="H26" s="67">
        <f t="shared" si="1"/>
        <v>35914685</v>
      </c>
      <c r="I26" s="67">
        <v>178224736</v>
      </c>
      <c r="J26" s="42">
        <f t="shared" si="2"/>
        <v>9.26735371138393</v>
      </c>
      <c r="K26" s="35">
        <f t="shared" si="3"/>
        <v>33.58351078639545</v>
      </c>
      <c r="L26" s="88">
        <v>9207598</v>
      </c>
      <c r="M26" s="86">
        <v>35914685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72133009</v>
      </c>
      <c r="D28" s="63">
        <v>69460000</v>
      </c>
      <c r="E28" s="64">
        <f t="shared" si="0"/>
        <v>-2673009</v>
      </c>
      <c r="F28" s="62">
        <v>79207011</v>
      </c>
      <c r="G28" s="63">
        <v>94700000</v>
      </c>
      <c r="H28" s="64">
        <f t="shared" si="1"/>
        <v>15492989</v>
      </c>
      <c r="I28" s="64">
        <v>120649100</v>
      </c>
      <c r="J28" s="29">
        <f t="shared" si="2"/>
        <v>-3.7056668466443705</v>
      </c>
      <c r="K28" s="30">
        <f t="shared" si="3"/>
        <v>19.56012328252104</v>
      </c>
      <c r="L28" s="83">
        <v>9207599</v>
      </c>
      <c r="M28" s="84">
        <v>35914686</v>
      </c>
      <c r="N28" s="31">
        <f t="shared" si="4"/>
        <v>-29.030467117432025</v>
      </c>
      <c r="O28" s="30">
        <f t="shared" si="5"/>
        <v>43.138311163294034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9207599</v>
      </c>
      <c r="M29" s="84">
        <v>35914686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9207599</v>
      </c>
      <c r="M30" s="84">
        <v>35914686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0</v>
      </c>
      <c r="E31" s="64">
        <f t="shared" si="0"/>
        <v>0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0</v>
      </c>
      <c r="K31" s="30">
        <f t="shared" si="3"/>
        <v>0</v>
      </c>
      <c r="L31" s="83">
        <v>9207599</v>
      </c>
      <c r="M31" s="84">
        <v>35914686</v>
      </c>
      <c r="N31" s="31">
        <f t="shared" si="4"/>
        <v>0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27222192</v>
      </c>
      <c r="D32" s="63">
        <v>39102800</v>
      </c>
      <c r="E32" s="64">
        <f t="shared" si="0"/>
        <v>11880608</v>
      </c>
      <c r="F32" s="62">
        <v>27734413</v>
      </c>
      <c r="G32" s="63">
        <v>48156110</v>
      </c>
      <c r="H32" s="64">
        <f t="shared" si="1"/>
        <v>20421697</v>
      </c>
      <c r="I32" s="64">
        <v>57575636</v>
      </c>
      <c r="J32" s="29">
        <f t="shared" si="2"/>
        <v>43.64309824866418</v>
      </c>
      <c r="K32" s="30">
        <f t="shared" si="3"/>
        <v>73.63306012642128</v>
      </c>
      <c r="L32" s="83">
        <v>9207599</v>
      </c>
      <c r="M32" s="84">
        <v>35914686</v>
      </c>
      <c r="N32" s="31">
        <f t="shared" si="4"/>
        <v>129.030467117432</v>
      </c>
      <c r="O32" s="30">
        <f t="shared" si="5"/>
        <v>56.86168883670597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99355201</v>
      </c>
      <c r="D33" s="81">
        <v>108562800</v>
      </c>
      <c r="E33" s="82">
        <f t="shared" si="0"/>
        <v>9207599</v>
      </c>
      <c r="F33" s="80">
        <v>106941424</v>
      </c>
      <c r="G33" s="81">
        <v>142856110</v>
      </c>
      <c r="H33" s="82">
        <f t="shared" si="1"/>
        <v>35914686</v>
      </c>
      <c r="I33" s="82">
        <v>178224736</v>
      </c>
      <c r="J33" s="57">
        <f t="shared" si="2"/>
        <v>9.267354811148738</v>
      </c>
      <c r="K33" s="58">
        <f t="shared" si="3"/>
        <v>33.5835120355233</v>
      </c>
      <c r="L33" s="95">
        <v>9207599</v>
      </c>
      <c r="M33" s="96">
        <v>35914686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72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27477995</v>
      </c>
      <c r="D8" s="63">
        <v>29332821</v>
      </c>
      <c r="E8" s="64">
        <f>$D8-$C8</f>
        <v>1854826</v>
      </c>
      <c r="F8" s="62">
        <v>29126675</v>
      </c>
      <c r="G8" s="63">
        <v>30623466</v>
      </c>
      <c r="H8" s="64">
        <f>$G8-$F8</f>
        <v>1496791</v>
      </c>
      <c r="I8" s="64">
        <v>32001522</v>
      </c>
      <c r="J8" s="29">
        <f>IF(($C8=0),0,(($E8/$C8)*100))</f>
        <v>6.75022322407439</v>
      </c>
      <c r="K8" s="30">
        <f>IF(($F8=0),0,(($H8/$F8)*100))</f>
        <v>5.138901024576269</v>
      </c>
      <c r="L8" s="83">
        <v>3586948</v>
      </c>
      <c r="M8" s="84">
        <v>-561652</v>
      </c>
      <c r="N8" s="31">
        <f>IF(($L8=0),0,(($E8/$L8)*100))</f>
        <v>51.71042345749088</v>
      </c>
      <c r="O8" s="30">
        <f>IF(($M8=0),0,(($H8/$M8)*100))</f>
        <v>-266.4979382250931</v>
      </c>
      <c r="P8" s="5"/>
      <c r="Q8" s="32"/>
    </row>
    <row r="9" spans="1:17" ht="12.75">
      <c r="A9" s="2" t="s">
        <v>16</v>
      </c>
      <c r="B9" s="28" t="s">
        <v>19</v>
      </c>
      <c r="C9" s="62">
        <v>34025117</v>
      </c>
      <c r="D9" s="63">
        <v>38007169</v>
      </c>
      <c r="E9" s="64">
        <f>$D9-$C9</f>
        <v>3982052</v>
      </c>
      <c r="F9" s="62">
        <v>35903422</v>
      </c>
      <c r="G9" s="63">
        <v>39149546</v>
      </c>
      <c r="H9" s="64">
        <f>$G9-$F9</f>
        <v>3246124</v>
      </c>
      <c r="I9" s="64">
        <v>40911276</v>
      </c>
      <c r="J9" s="29">
        <f>IF(($C9=0),0,(($E9/$C9)*100))</f>
        <v>11.703272026955853</v>
      </c>
      <c r="K9" s="30">
        <f>IF(($F9=0),0,(($H9/$F9)*100))</f>
        <v>9.041266317177232</v>
      </c>
      <c r="L9" s="83">
        <v>3586948</v>
      </c>
      <c r="M9" s="84">
        <v>-561652</v>
      </c>
      <c r="N9" s="31">
        <f>IF(($L9=0),0,(($E9/$L9)*100))</f>
        <v>111.01504677514143</v>
      </c>
      <c r="O9" s="30">
        <f>IF(($M9=0),0,(($H9/$M9)*100))</f>
        <v>-577.9600179470563</v>
      </c>
      <c r="P9" s="5"/>
      <c r="Q9" s="32"/>
    </row>
    <row r="10" spans="1:17" ht="12.75">
      <c r="A10" s="2" t="s">
        <v>16</v>
      </c>
      <c r="B10" s="28" t="s">
        <v>20</v>
      </c>
      <c r="C10" s="62">
        <v>105371644</v>
      </c>
      <c r="D10" s="63">
        <v>103121714</v>
      </c>
      <c r="E10" s="64">
        <f aca="true" t="shared" si="0" ref="E10:E33">$D10-$C10</f>
        <v>-2249930</v>
      </c>
      <c r="F10" s="62">
        <v>110875636</v>
      </c>
      <c r="G10" s="63">
        <v>105571069</v>
      </c>
      <c r="H10" s="64">
        <f aca="true" t="shared" si="1" ref="H10:H33">$G10-$F10</f>
        <v>-5304567</v>
      </c>
      <c r="I10" s="64">
        <v>110321765</v>
      </c>
      <c r="J10" s="29">
        <f aca="true" t="shared" si="2" ref="J10:J33">IF(($C10=0),0,(($E10/$C10)*100))</f>
        <v>-2.1352328905488083</v>
      </c>
      <c r="K10" s="30">
        <f aca="true" t="shared" si="3" ref="K10:K33">IF(($F10=0),0,(($H10/$F10)*100))</f>
        <v>-4.784249445026859</v>
      </c>
      <c r="L10" s="83">
        <v>3586948</v>
      </c>
      <c r="M10" s="84">
        <v>-561652</v>
      </c>
      <c r="N10" s="31">
        <f aca="true" t="shared" si="4" ref="N10:N33">IF(($L10=0),0,(($E10/$L10)*100))</f>
        <v>-62.725470232632304</v>
      </c>
      <c r="O10" s="30">
        <f aca="true" t="shared" si="5" ref="O10:O33">IF(($M10=0),0,(($H10/$M10)*100))</f>
        <v>944.4579561721494</v>
      </c>
      <c r="P10" s="5"/>
      <c r="Q10" s="32"/>
    </row>
    <row r="11" spans="1:17" ht="16.5">
      <c r="A11" s="6" t="s">
        <v>16</v>
      </c>
      <c r="B11" s="33" t="s">
        <v>21</v>
      </c>
      <c r="C11" s="65">
        <v>166874756</v>
      </c>
      <c r="D11" s="66">
        <v>170461704</v>
      </c>
      <c r="E11" s="67">
        <f t="shared" si="0"/>
        <v>3586948</v>
      </c>
      <c r="F11" s="65">
        <v>175905733</v>
      </c>
      <c r="G11" s="66">
        <v>175344081</v>
      </c>
      <c r="H11" s="67">
        <f t="shared" si="1"/>
        <v>-561652</v>
      </c>
      <c r="I11" s="67">
        <v>183234563</v>
      </c>
      <c r="J11" s="34">
        <f t="shared" si="2"/>
        <v>2.1494850904830685</v>
      </c>
      <c r="K11" s="35">
        <f t="shared" si="3"/>
        <v>-0.3192914695963889</v>
      </c>
      <c r="L11" s="85">
        <v>3586948</v>
      </c>
      <c r="M11" s="86">
        <v>-561652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71177812</v>
      </c>
      <c r="D13" s="63">
        <v>69045102</v>
      </c>
      <c r="E13" s="64">
        <f t="shared" si="0"/>
        <v>-2132710</v>
      </c>
      <c r="F13" s="62">
        <v>76411939</v>
      </c>
      <c r="G13" s="63">
        <v>72017804</v>
      </c>
      <c r="H13" s="64">
        <f t="shared" si="1"/>
        <v>-4394135</v>
      </c>
      <c r="I13" s="64">
        <v>75190005</v>
      </c>
      <c r="J13" s="29">
        <f t="shared" si="2"/>
        <v>-2.996312952131768</v>
      </c>
      <c r="K13" s="30">
        <f t="shared" si="3"/>
        <v>-5.75058695997755</v>
      </c>
      <c r="L13" s="83">
        <v>5116821</v>
      </c>
      <c r="M13" s="84">
        <v>102231</v>
      </c>
      <c r="N13" s="31">
        <f t="shared" si="4"/>
        <v>-41.680371465017046</v>
      </c>
      <c r="O13" s="30">
        <f t="shared" si="5"/>
        <v>-4298.241237980652</v>
      </c>
      <c r="P13" s="5"/>
      <c r="Q13" s="32"/>
    </row>
    <row r="14" spans="1:17" ht="12.75">
      <c r="A14" s="2" t="s">
        <v>16</v>
      </c>
      <c r="B14" s="28" t="s">
        <v>24</v>
      </c>
      <c r="C14" s="62">
        <v>11660000</v>
      </c>
      <c r="D14" s="63">
        <v>8000000</v>
      </c>
      <c r="E14" s="64">
        <f t="shared" si="0"/>
        <v>-3660000</v>
      </c>
      <c r="F14" s="62">
        <v>12359600</v>
      </c>
      <c r="G14" s="63">
        <v>8352000</v>
      </c>
      <c r="H14" s="64">
        <f t="shared" si="1"/>
        <v>-4007600</v>
      </c>
      <c r="I14" s="64">
        <v>8727840</v>
      </c>
      <c r="J14" s="29">
        <f t="shared" si="2"/>
        <v>-31.3893653516295</v>
      </c>
      <c r="K14" s="30">
        <f t="shared" si="3"/>
        <v>-32.42499757273698</v>
      </c>
      <c r="L14" s="83">
        <v>5116821</v>
      </c>
      <c r="M14" s="84">
        <v>102231</v>
      </c>
      <c r="N14" s="31">
        <f t="shared" si="4"/>
        <v>-71.5287871121542</v>
      </c>
      <c r="O14" s="30">
        <f t="shared" si="5"/>
        <v>-3920.1416400113467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5116821</v>
      </c>
      <c r="M15" s="84">
        <v>102231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28422840</v>
      </c>
      <c r="D16" s="63">
        <v>30513678</v>
      </c>
      <c r="E16" s="64">
        <f t="shared" si="0"/>
        <v>2090838</v>
      </c>
      <c r="F16" s="62">
        <v>30128210</v>
      </c>
      <c r="G16" s="63">
        <v>31856280</v>
      </c>
      <c r="H16" s="64">
        <f t="shared" si="1"/>
        <v>1728070</v>
      </c>
      <c r="I16" s="64">
        <v>33289812</v>
      </c>
      <c r="J16" s="29">
        <f t="shared" si="2"/>
        <v>7.356189599631846</v>
      </c>
      <c r="K16" s="30">
        <f t="shared" si="3"/>
        <v>5.7357207746494066</v>
      </c>
      <c r="L16" s="83">
        <v>5116821</v>
      </c>
      <c r="M16" s="84">
        <v>102231</v>
      </c>
      <c r="N16" s="31">
        <f t="shared" si="4"/>
        <v>40.862050871038875</v>
      </c>
      <c r="O16" s="30">
        <f t="shared" si="5"/>
        <v>1690.3581105535502</v>
      </c>
      <c r="P16" s="5"/>
      <c r="Q16" s="32"/>
    </row>
    <row r="17" spans="1:17" ht="12.75">
      <c r="A17" s="2" t="s">
        <v>16</v>
      </c>
      <c r="B17" s="28" t="s">
        <v>26</v>
      </c>
      <c r="C17" s="62">
        <v>48859866</v>
      </c>
      <c r="D17" s="63">
        <v>57678559</v>
      </c>
      <c r="E17" s="64">
        <f t="shared" si="0"/>
        <v>8818693</v>
      </c>
      <c r="F17" s="62">
        <v>52663961</v>
      </c>
      <c r="G17" s="63">
        <v>59439857</v>
      </c>
      <c r="H17" s="64">
        <f t="shared" si="1"/>
        <v>6775896</v>
      </c>
      <c r="I17" s="64">
        <v>62114381</v>
      </c>
      <c r="J17" s="41">
        <f t="shared" si="2"/>
        <v>18.04895044124763</v>
      </c>
      <c r="K17" s="30">
        <f t="shared" si="3"/>
        <v>12.86628630155639</v>
      </c>
      <c r="L17" s="87">
        <v>5116821</v>
      </c>
      <c r="M17" s="84">
        <v>102231</v>
      </c>
      <c r="N17" s="31">
        <f t="shared" si="4"/>
        <v>172.34710770613236</v>
      </c>
      <c r="O17" s="30">
        <f t="shared" si="5"/>
        <v>6628.024767438448</v>
      </c>
      <c r="P17" s="5"/>
      <c r="Q17" s="32"/>
    </row>
    <row r="18" spans="1:17" ht="16.5">
      <c r="A18" s="2" t="s">
        <v>16</v>
      </c>
      <c r="B18" s="33" t="s">
        <v>27</v>
      </c>
      <c r="C18" s="65">
        <v>160120518</v>
      </c>
      <c r="D18" s="66">
        <v>165237339</v>
      </c>
      <c r="E18" s="67">
        <f t="shared" si="0"/>
        <v>5116821</v>
      </c>
      <c r="F18" s="65">
        <v>171563710</v>
      </c>
      <c r="G18" s="66">
        <v>171665941</v>
      </c>
      <c r="H18" s="67">
        <f t="shared" si="1"/>
        <v>102231</v>
      </c>
      <c r="I18" s="67">
        <v>179322038</v>
      </c>
      <c r="J18" s="42">
        <f t="shared" si="2"/>
        <v>3.1956060746693313</v>
      </c>
      <c r="K18" s="35">
        <f t="shared" si="3"/>
        <v>0.05958777645925237</v>
      </c>
      <c r="L18" s="88">
        <v>5116821</v>
      </c>
      <c r="M18" s="86">
        <v>102231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6754238</v>
      </c>
      <c r="D19" s="72">
        <v>5224365</v>
      </c>
      <c r="E19" s="73">
        <f t="shared" si="0"/>
        <v>-1529873</v>
      </c>
      <c r="F19" s="74">
        <v>4342023</v>
      </c>
      <c r="G19" s="75">
        <v>3678140</v>
      </c>
      <c r="H19" s="76">
        <f t="shared" si="1"/>
        <v>-663883</v>
      </c>
      <c r="I19" s="76">
        <v>3912525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5981650</v>
      </c>
      <c r="M22" s="84">
        <v>-20595200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1060000</v>
      </c>
      <c r="D23" s="63">
        <v>1600000</v>
      </c>
      <c r="E23" s="64">
        <f t="shared" si="0"/>
        <v>540000</v>
      </c>
      <c r="F23" s="62">
        <v>2060000</v>
      </c>
      <c r="G23" s="63">
        <v>1464800</v>
      </c>
      <c r="H23" s="64">
        <f t="shared" si="1"/>
        <v>-595200</v>
      </c>
      <c r="I23" s="64">
        <v>2486916</v>
      </c>
      <c r="J23" s="29">
        <f t="shared" si="2"/>
        <v>50.943396226415096</v>
      </c>
      <c r="K23" s="30">
        <f t="shared" si="3"/>
        <v>-28.893203883495143</v>
      </c>
      <c r="L23" s="83">
        <v>5981650</v>
      </c>
      <c r="M23" s="84">
        <v>-20595200</v>
      </c>
      <c r="N23" s="31">
        <f t="shared" si="4"/>
        <v>9.027609438867202</v>
      </c>
      <c r="O23" s="30">
        <f t="shared" si="5"/>
        <v>2.8899937849596022</v>
      </c>
      <c r="P23" s="5"/>
      <c r="Q23" s="32"/>
    </row>
    <row r="24" spans="1:17" ht="12.75">
      <c r="A24" s="6" t="s">
        <v>16</v>
      </c>
      <c r="B24" s="28" t="s">
        <v>32</v>
      </c>
      <c r="C24" s="62">
        <v>39167000</v>
      </c>
      <c r="D24" s="63">
        <v>44608650</v>
      </c>
      <c r="E24" s="64">
        <f t="shared" si="0"/>
        <v>5441650</v>
      </c>
      <c r="F24" s="62">
        <v>40055000</v>
      </c>
      <c r="G24" s="63">
        <v>20055000</v>
      </c>
      <c r="H24" s="64">
        <f t="shared" si="1"/>
        <v>-20000000</v>
      </c>
      <c r="I24" s="64">
        <v>20777000</v>
      </c>
      <c r="J24" s="29">
        <f t="shared" si="2"/>
        <v>13.89345622590446</v>
      </c>
      <c r="K24" s="30">
        <f t="shared" si="3"/>
        <v>-49.93134440144801</v>
      </c>
      <c r="L24" s="83">
        <v>5981650</v>
      </c>
      <c r="M24" s="84">
        <v>-20595200</v>
      </c>
      <c r="N24" s="31">
        <f t="shared" si="4"/>
        <v>90.9723905611328</v>
      </c>
      <c r="O24" s="30">
        <f t="shared" si="5"/>
        <v>97.1100062150404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5981650</v>
      </c>
      <c r="M25" s="84">
        <v>-20595200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40227000</v>
      </c>
      <c r="D26" s="66">
        <v>46208650</v>
      </c>
      <c r="E26" s="67">
        <f t="shared" si="0"/>
        <v>5981650</v>
      </c>
      <c r="F26" s="65">
        <v>42115000</v>
      </c>
      <c r="G26" s="66">
        <v>21519800</v>
      </c>
      <c r="H26" s="67">
        <f t="shared" si="1"/>
        <v>-20595200</v>
      </c>
      <c r="I26" s="67">
        <v>23263916</v>
      </c>
      <c r="J26" s="42">
        <f t="shared" si="2"/>
        <v>14.869739229870484</v>
      </c>
      <c r="K26" s="35">
        <f t="shared" si="3"/>
        <v>-48.90229134512644</v>
      </c>
      <c r="L26" s="88">
        <v>5981650</v>
      </c>
      <c r="M26" s="86">
        <v>-20595200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5981650</v>
      </c>
      <c r="M28" s="84">
        <v>-20595200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20000000</v>
      </c>
      <c r="D29" s="63">
        <v>26500000</v>
      </c>
      <c r="E29" s="64">
        <f t="shared" si="0"/>
        <v>6500000</v>
      </c>
      <c r="F29" s="62">
        <v>20000000</v>
      </c>
      <c r="G29" s="63">
        <v>0</v>
      </c>
      <c r="H29" s="64">
        <f t="shared" si="1"/>
        <v>-20000000</v>
      </c>
      <c r="I29" s="64">
        <v>0</v>
      </c>
      <c r="J29" s="29">
        <f t="shared" si="2"/>
        <v>32.5</v>
      </c>
      <c r="K29" s="30">
        <f t="shared" si="3"/>
        <v>-100</v>
      </c>
      <c r="L29" s="83">
        <v>5981650</v>
      </c>
      <c r="M29" s="84">
        <v>-20595200</v>
      </c>
      <c r="N29" s="31">
        <f t="shared" si="4"/>
        <v>108.66566917154965</v>
      </c>
      <c r="O29" s="30">
        <f t="shared" si="5"/>
        <v>97.1100062150404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5981650</v>
      </c>
      <c r="M30" s="84">
        <v>-20595200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19167000</v>
      </c>
      <c r="D31" s="63">
        <v>14500000</v>
      </c>
      <c r="E31" s="64">
        <f t="shared" si="0"/>
        <v>-4667000</v>
      </c>
      <c r="F31" s="62">
        <v>20055000</v>
      </c>
      <c r="G31" s="63">
        <v>20055000</v>
      </c>
      <c r="H31" s="64">
        <f t="shared" si="1"/>
        <v>0</v>
      </c>
      <c r="I31" s="64">
        <v>20777000</v>
      </c>
      <c r="J31" s="29">
        <f t="shared" si="2"/>
        <v>-24.349141754056454</v>
      </c>
      <c r="K31" s="30">
        <f t="shared" si="3"/>
        <v>0</v>
      </c>
      <c r="L31" s="83">
        <v>5981650</v>
      </c>
      <c r="M31" s="84">
        <v>-20595200</v>
      </c>
      <c r="N31" s="31">
        <f t="shared" si="4"/>
        <v>-78.02195046517265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1060000</v>
      </c>
      <c r="D32" s="63">
        <v>5208650</v>
      </c>
      <c r="E32" s="64">
        <f t="shared" si="0"/>
        <v>4148650</v>
      </c>
      <c r="F32" s="62">
        <v>2060000</v>
      </c>
      <c r="G32" s="63">
        <v>1464800</v>
      </c>
      <c r="H32" s="64">
        <f t="shared" si="1"/>
        <v>-595200</v>
      </c>
      <c r="I32" s="64">
        <v>2486916</v>
      </c>
      <c r="J32" s="29">
        <f t="shared" si="2"/>
        <v>391.3820754716981</v>
      </c>
      <c r="K32" s="30">
        <f t="shared" si="3"/>
        <v>-28.893203883495143</v>
      </c>
      <c r="L32" s="83">
        <v>5981650</v>
      </c>
      <c r="M32" s="84">
        <v>-20595200</v>
      </c>
      <c r="N32" s="31">
        <f t="shared" si="4"/>
        <v>69.356281293623</v>
      </c>
      <c r="O32" s="30">
        <f t="shared" si="5"/>
        <v>2.8899937849596022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40227000</v>
      </c>
      <c r="D33" s="81">
        <v>46208650</v>
      </c>
      <c r="E33" s="82">
        <f t="shared" si="0"/>
        <v>5981650</v>
      </c>
      <c r="F33" s="80">
        <v>42115000</v>
      </c>
      <c r="G33" s="81">
        <v>21519800</v>
      </c>
      <c r="H33" s="82">
        <f t="shared" si="1"/>
        <v>-20595200</v>
      </c>
      <c r="I33" s="82">
        <v>23263916</v>
      </c>
      <c r="J33" s="57">
        <f t="shared" si="2"/>
        <v>14.869739229870484</v>
      </c>
      <c r="K33" s="58">
        <f t="shared" si="3"/>
        <v>-48.90229134512644</v>
      </c>
      <c r="L33" s="95">
        <v>5981650</v>
      </c>
      <c r="M33" s="96">
        <v>-20595200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46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106507222</v>
      </c>
      <c r="D8" s="63">
        <v>104746190</v>
      </c>
      <c r="E8" s="64">
        <f>$D8-$C8</f>
        <v>-1761032</v>
      </c>
      <c r="F8" s="62">
        <v>111619566</v>
      </c>
      <c r="G8" s="63">
        <v>109145530</v>
      </c>
      <c r="H8" s="64">
        <f>$G8-$F8</f>
        <v>-2474036</v>
      </c>
      <c r="I8" s="64">
        <v>113947936</v>
      </c>
      <c r="J8" s="29">
        <f>IF(($C8=0),0,(($E8/$C8)*100))</f>
        <v>-1.653439050358482</v>
      </c>
      <c r="K8" s="30">
        <f>IF(($F8=0),0,(($H8/$F8)*100))</f>
        <v>-2.2164895355353735</v>
      </c>
      <c r="L8" s="83">
        <v>-26705240</v>
      </c>
      <c r="M8" s="84">
        <v>-32648823</v>
      </c>
      <c r="N8" s="31">
        <f>IF(($L8=0),0,(($E8/$L8)*100))</f>
        <v>6.594331299774876</v>
      </c>
      <c r="O8" s="30">
        <f>IF(($M8=0),0,(($H8/$M8)*100))</f>
        <v>7.577718804748336</v>
      </c>
      <c r="P8" s="5"/>
      <c r="Q8" s="32"/>
    </row>
    <row r="9" spans="1:17" ht="12.75">
      <c r="A9" s="2" t="s">
        <v>16</v>
      </c>
      <c r="B9" s="28" t="s">
        <v>19</v>
      </c>
      <c r="C9" s="62">
        <v>10414232</v>
      </c>
      <c r="D9" s="63">
        <v>9773035</v>
      </c>
      <c r="E9" s="64">
        <f>$D9-$C9</f>
        <v>-641197</v>
      </c>
      <c r="F9" s="62">
        <v>10914785</v>
      </c>
      <c r="G9" s="63">
        <v>10183503</v>
      </c>
      <c r="H9" s="64">
        <f>$G9-$F9</f>
        <v>-731282</v>
      </c>
      <c r="I9" s="64">
        <v>10631576</v>
      </c>
      <c r="J9" s="29">
        <f>IF(($C9=0),0,(($E9/$C9)*100))</f>
        <v>-6.156930246992769</v>
      </c>
      <c r="K9" s="30">
        <f>IF(($F9=0),0,(($H9/$F9)*100))</f>
        <v>-6.699921253602338</v>
      </c>
      <c r="L9" s="83">
        <v>-26705240</v>
      </c>
      <c r="M9" s="84">
        <v>-32648823</v>
      </c>
      <c r="N9" s="31">
        <f>IF(($L9=0),0,(($E9/$L9)*100))</f>
        <v>2.401015680817697</v>
      </c>
      <c r="O9" s="30">
        <f>IF(($M9=0),0,(($H9/$M9)*100))</f>
        <v>2.2398418466723897</v>
      </c>
      <c r="P9" s="5"/>
      <c r="Q9" s="32"/>
    </row>
    <row r="10" spans="1:17" ht="12.75">
      <c r="A10" s="2" t="s">
        <v>16</v>
      </c>
      <c r="B10" s="28" t="s">
        <v>20</v>
      </c>
      <c r="C10" s="62">
        <v>215856894</v>
      </c>
      <c r="D10" s="63">
        <v>191553883</v>
      </c>
      <c r="E10" s="64">
        <f aca="true" t="shared" si="0" ref="E10:E33">$D10-$C10</f>
        <v>-24303011</v>
      </c>
      <c r="F10" s="62">
        <v>228215464</v>
      </c>
      <c r="G10" s="63">
        <v>198771959</v>
      </c>
      <c r="H10" s="64">
        <f aca="true" t="shared" si="1" ref="H10:H33">$G10-$F10</f>
        <v>-29443505</v>
      </c>
      <c r="I10" s="64">
        <v>196957312</v>
      </c>
      <c r="J10" s="29">
        <f aca="true" t="shared" si="2" ref="J10:J33">IF(($C10=0),0,(($E10/$C10)*100))</f>
        <v>-11.258853284528406</v>
      </c>
      <c r="K10" s="30">
        <f aca="true" t="shared" si="3" ref="K10:K33">IF(($F10=0),0,(($H10/$F10)*100))</f>
        <v>-12.901625719806612</v>
      </c>
      <c r="L10" s="83">
        <v>-26705240</v>
      </c>
      <c r="M10" s="84">
        <v>-32648823</v>
      </c>
      <c r="N10" s="31">
        <f aca="true" t="shared" si="4" ref="N10:N33">IF(($L10=0),0,(($E10/$L10)*100))</f>
        <v>91.00465301940743</v>
      </c>
      <c r="O10" s="30">
        <f aca="true" t="shared" si="5" ref="O10:O33">IF(($M10=0),0,(($H10/$M10)*100))</f>
        <v>90.18243934857927</v>
      </c>
      <c r="P10" s="5"/>
      <c r="Q10" s="32"/>
    </row>
    <row r="11" spans="1:17" ht="16.5">
      <c r="A11" s="6" t="s">
        <v>16</v>
      </c>
      <c r="B11" s="33" t="s">
        <v>21</v>
      </c>
      <c r="C11" s="65">
        <v>332778348</v>
      </c>
      <c r="D11" s="66">
        <v>306073108</v>
      </c>
      <c r="E11" s="67">
        <f t="shared" si="0"/>
        <v>-26705240</v>
      </c>
      <c r="F11" s="65">
        <v>350749815</v>
      </c>
      <c r="G11" s="66">
        <v>318100992</v>
      </c>
      <c r="H11" s="67">
        <f t="shared" si="1"/>
        <v>-32648823</v>
      </c>
      <c r="I11" s="67">
        <v>321536824</v>
      </c>
      <c r="J11" s="34">
        <f t="shared" si="2"/>
        <v>-8.024933160615365</v>
      </c>
      <c r="K11" s="35">
        <f t="shared" si="3"/>
        <v>-9.308293719271099</v>
      </c>
      <c r="L11" s="85">
        <v>-26705240</v>
      </c>
      <c r="M11" s="86">
        <v>-32648823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122421010</v>
      </c>
      <c r="D13" s="63">
        <v>145345229</v>
      </c>
      <c r="E13" s="64">
        <f t="shared" si="0"/>
        <v>22924219</v>
      </c>
      <c r="F13" s="62">
        <v>129820908</v>
      </c>
      <c r="G13" s="63">
        <v>151449733</v>
      </c>
      <c r="H13" s="64">
        <f t="shared" si="1"/>
        <v>21628825</v>
      </c>
      <c r="I13" s="64">
        <v>158113510</v>
      </c>
      <c r="J13" s="29">
        <f t="shared" si="2"/>
        <v>18.725722815062547</v>
      </c>
      <c r="K13" s="30">
        <f t="shared" si="3"/>
        <v>16.660509723133348</v>
      </c>
      <c r="L13" s="83">
        <v>11332243</v>
      </c>
      <c r="M13" s="84">
        <v>11145222</v>
      </c>
      <c r="N13" s="31">
        <f t="shared" si="4"/>
        <v>202.2919822668822</v>
      </c>
      <c r="O13" s="30">
        <f t="shared" si="5"/>
        <v>194.0636534651351</v>
      </c>
      <c r="P13" s="5"/>
      <c r="Q13" s="32"/>
    </row>
    <row r="14" spans="1:17" ht="12.75">
      <c r="A14" s="2" t="s">
        <v>16</v>
      </c>
      <c r="B14" s="28" t="s">
        <v>24</v>
      </c>
      <c r="C14" s="62">
        <v>1823283</v>
      </c>
      <c r="D14" s="63">
        <v>2355905</v>
      </c>
      <c r="E14" s="64">
        <f t="shared" si="0"/>
        <v>532622</v>
      </c>
      <c r="F14" s="62">
        <v>1910801</v>
      </c>
      <c r="G14" s="63">
        <v>2761605</v>
      </c>
      <c r="H14" s="64">
        <f t="shared" si="1"/>
        <v>850804</v>
      </c>
      <c r="I14" s="64">
        <v>2948641</v>
      </c>
      <c r="J14" s="29">
        <f t="shared" si="2"/>
        <v>29.212250648966727</v>
      </c>
      <c r="K14" s="30">
        <f t="shared" si="3"/>
        <v>44.52603907994606</v>
      </c>
      <c r="L14" s="83">
        <v>11332243</v>
      </c>
      <c r="M14" s="84">
        <v>11145222</v>
      </c>
      <c r="N14" s="31">
        <f t="shared" si="4"/>
        <v>4.700058055585289</v>
      </c>
      <c r="O14" s="30">
        <f t="shared" si="5"/>
        <v>7.633800385492545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11332243</v>
      </c>
      <c r="M15" s="84">
        <v>11145222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11332243</v>
      </c>
      <c r="M16" s="84">
        <v>11145222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190773958</v>
      </c>
      <c r="D17" s="63">
        <v>178649360</v>
      </c>
      <c r="E17" s="64">
        <f t="shared" si="0"/>
        <v>-12124598</v>
      </c>
      <c r="F17" s="62">
        <v>193199682</v>
      </c>
      <c r="G17" s="63">
        <v>181865275</v>
      </c>
      <c r="H17" s="64">
        <f t="shared" si="1"/>
        <v>-11334407</v>
      </c>
      <c r="I17" s="64">
        <v>185746267</v>
      </c>
      <c r="J17" s="41">
        <f t="shared" si="2"/>
        <v>-6.355478560653441</v>
      </c>
      <c r="K17" s="30">
        <f t="shared" si="3"/>
        <v>-5.8666799461916295</v>
      </c>
      <c r="L17" s="87">
        <v>11332243</v>
      </c>
      <c r="M17" s="84">
        <v>11145222</v>
      </c>
      <c r="N17" s="31">
        <f t="shared" si="4"/>
        <v>-106.9920403224675</v>
      </c>
      <c r="O17" s="30">
        <f t="shared" si="5"/>
        <v>-101.69745385062765</v>
      </c>
      <c r="P17" s="5"/>
      <c r="Q17" s="32"/>
    </row>
    <row r="18" spans="1:17" ht="16.5">
      <c r="A18" s="2" t="s">
        <v>16</v>
      </c>
      <c r="B18" s="33" t="s">
        <v>27</v>
      </c>
      <c r="C18" s="65">
        <v>315018251</v>
      </c>
      <c r="D18" s="66">
        <v>326350494</v>
      </c>
      <c r="E18" s="67">
        <f t="shared" si="0"/>
        <v>11332243</v>
      </c>
      <c r="F18" s="65">
        <v>324931391</v>
      </c>
      <c r="G18" s="66">
        <v>336076613</v>
      </c>
      <c r="H18" s="67">
        <f t="shared" si="1"/>
        <v>11145222</v>
      </c>
      <c r="I18" s="67">
        <v>346808418</v>
      </c>
      <c r="J18" s="42">
        <f t="shared" si="2"/>
        <v>3.5973290322153426</v>
      </c>
      <c r="K18" s="35">
        <f t="shared" si="3"/>
        <v>3.4300231706452764</v>
      </c>
      <c r="L18" s="88">
        <v>11332243</v>
      </c>
      <c r="M18" s="86">
        <v>11145222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17760097</v>
      </c>
      <c r="D19" s="72">
        <v>-20277386</v>
      </c>
      <c r="E19" s="73">
        <f t="shared" si="0"/>
        <v>-38037483</v>
      </c>
      <c r="F19" s="74">
        <v>25818424</v>
      </c>
      <c r="G19" s="75">
        <v>-17975621</v>
      </c>
      <c r="H19" s="76">
        <f t="shared" si="1"/>
        <v>-43794045</v>
      </c>
      <c r="I19" s="76">
        <v>-25271594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11431699</v>
      </c>
      <c r="M22" s="84">
        <v>-814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11951305</v>
      </c>
      <c r="E23" s="64">
        <f t="shared" si="0"/>
        <v>11951305</v>
      </c>
      <c r="F23" s="62">
        <v>0</v>
      </c>
      <c r="G23" s="63">
        <v>0</v>
      </c>
      <c r="H23" s="64">
        <f t="shared" si="1"/>
        <v>0</v>
      </c>
      <c r="I23" s="64">
        <v>0</v>
      </c>
      <c r="J23" s="29">
        <f t="shared" si="2"/>
        <v>0</v>
      </c>
      <c r="K23" s="30">
        <f t="shared" si="3"/>
        <v>0</v>
      </c>
      <c r="L23" s="83">
        <v>11431699</v>
      </c>
      <c r="M23" s="84">
        <v>-814</v>
      </c>
      <c r="N23" s="31">
        <f t="shared" si="4"/>
        <v>104.54530861947993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27163387</v>
      </c>
      <c r="D24" s="63">
        <v>26643781</v>
      </c>
      <c r="E24" s="64">
        <f t="shared" si="0"/>
        <v>-519606</v>
      </c>
      <c r="F24" s="62">
        <v>28608210</v>
      </c>
      <c r="G24" s="63">
        <v>28607396</v>
      </c>
      <c r="H24" s="64">
        <f t="shared" si="1"/>
        <v>-814</v>
      </c>
      <c r="I24" s="64">
        <v>29781260</v>
      </c>
      <c r="J24" s="29">
        <f t="shared" si="2"/>
        <v>-1.9128910544182136</v>
      </c>
      <c r="K24" s="30">
        <f t="shared" si="3"/>
        <v>-0.0028453370553418057</v>
      </c>
      <c r="L24" s="83">
        <v>11431699</v>
      </c>
      <c r="M24" s="84">
        <v>-814</v>
      </c>
      <c r="N24" s="31">
        <f t="shared" si="4"/>
        <v>-4.545308619479922</v>
      </c>
      <c r="O24" s="30">
        <f t="shared" si="5"/>
        <v>100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11431699</v>
      </c>
      <c r="M25" s="84">
        <v>-814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27163387</v>
      </c>
      <c r="D26" s="66">
        <v>38595086</v>
      </c>
      <c r="E26" s="67">
        <f t="shared" si="0"/>
        <v>11431699</v>
      </c>
      <c r="F26" s="65">
        <v>28608210</v>
      </c>
      <c r="G26" s="66">
        <v>28607396</v>
      </c>
      <c r="H26" s="67">
        <f t="shared" si="1"/>
        <v>-814</v>
      </c>
      <c r="I26" s="67">
        <v>29781260</v>
      </c>
      <c r="J26" s="42">
        <f t="shared" si="2"/>
        <v>42.084954280554186</v>
      </c>
      <c r="K26" s="35">
        <f t="shared" si="3"/>
        <v>-0.0028453370553418057</v>
      </c>
      <c r="L26" s="88">
        <v>11431699</v>
      </c>
      <c r="M26" s="86">
        <v>-814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11431699</v>
      </c>
      <c r="M28" s="84">
        <v>-814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11431699</v>
      </c>
      <c r="M29" s="84">
        <v>-814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11431699</v>
      </c>
      <c r="M30" s="84">
        <v>-814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16723166</v>
      </c>
      <c r="E31" s="64">
        <f t="shared" si="0"/>
        <v>16723166</v>
      </c>
      <c r="F31" s="62">
        <v>16865554</v>
      </c>
      <c r="G31" s="63">
        <v>11414747</v>
      </c>
      <c r="H31" s="64">
        <f t="shared" si="1"/>
        <v>-5450807</v>
      </c>
      <c r="I31" s="64">
        <v>11355647</v>
      </c>
      <c r="J31" s="29">
        <f t="shared" si="2"/>
        <v>0</v>
      </c>
      <c r="K31" s="30">
        <f t="shared" si="3"/>
        <v>-32.319169592650205</v>
      </c>
      <c r="L31" s="83">
        <v>11431699</v>
      </c>
      <c r="M31" s="84">
        <v>-814</v>
      </c>
      <c r="N31" s="31">
        <f t="shared" si="4"/>
        <v>146.2876690507684</v>
      </c>
      <c r="O31" s="30">
        <f t="shared" si="5"/>
        <v>669632.3095823096</v>
      </c>
      <c r="P31" s="5"/>
      <c r="Q31" s="32"/>
    </row>
    <row r="32" spans="1:17" ht="12.75">
      <c r="A32" s="6" t="s">
        <v>16</v>
      </c>
      <c r="B32" s="28" t="s">
        <v>39</v>
      </c>
      <c r="C32" s="62">
        <v>27163387</v>
      </c>
      <c r="D32" s="63">
        <v>21871920</v>
      </c>
      <c r="E32" s="64">
        <f t="shared" si="0"/>
        <v>-5291467</v>
      </c>
      <c r="F32" s="62">
        <v>11742656</v>
      </c>
      <c r="G32" s="63">
        <v>17192649</v>
      </c>
      <c r="H32" s="64">
        <f t="shared" si="1"/>
        <v>5449993</v>
      </c>
      <c r="I32" s="64">
        <v>18425613</v>
      </c>
      <c r="J32" s="29">
        <f t="shared" si="2"/>
        <v>-19.48014435755011</v>
      </c>
      <c r="K32" s="30">
        <f t="shared" si="3"/>
        <v>46.41192759116847</v>
      </c>
      <c r="L32" s="83">
        <v>11431699</v>
      </c>
      <c r="M32" s="84">
        <v>-814</v>
      </c>
      <c r="N32" s="31">
        <f t="shared" si="4"/>
        <v>-46.28766905076839</v>
      </c>
      <c r="O32" s="30">
        <f t="shared" si="5"/>
        <v>-669532.3095823096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27163387</v>
      </c>
      <c r="D33" s="81">
        <v>38595086</v>
      </c>
      <c r="E33" s="82">
        <f t="shared" si="0"/>
        <v>11431699</v>
      </c>
      <c r="F33" s="80">
        <v>28608210</v>
      </c>
      <c r="G33" s="81">
        <v>28607396</v>
      </c>
      <c r="H33" s="82">
        <f t="shared" si="1"/>
        <v>-814</v>
      </c>
      <c r="I33" s="82">
        <v>29781260</v>
      </c>
      <c r="J33" s="57">
        <f t="shared" si="2"/>
        <v>42.084954280554186</v>
      </c>
      <c r="K33" s="58">
        <f t="shared" si="3"/>
        <v>-0.0028453370553418057</v>
      </c>
      <c r="L33" s="95">
        <v>11431699</v>
      </c>
      <c r="M33" s="96">
        <v>-814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73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72063976</v>
      </c>
      <c r="D8" s="63">
        <v>61339998</v>
      </c>
      <c r="E8" s="64">
        <f>$D8-$C8</f>
        <v>-10723978</v>
      </c>
      <c r="F8" s="62">
        <v>75378919</v>
      </c>
      <c r="G8" s="63">
        <v>63929951</v>
      </c>
      <c r="H8" s="64">
        <f>$G8-$F8</f>
        <v>-11448968</v>
      </c>
      <c r="I8" s="64">
        <v>66742870</v>
      </c>
      <c r="J8" s="29">
        <f>IF(($C8=0),0,(($E8/$C8)*100))</f>
        <v>-14.881191123842516</v>
      </c>
      <c r="K8" s="30">
        <f>IF(($F8=0),0,(($H8/$F8)*100))</f>
        <v>-15.18855424286464</v>
      </c>
      <c r="L8" s="83">
        <v>-8686545</v>
      </c>
      <c r="M8" s="84">
        <v>-7295952</v>
      </c>
      <c r="N8" s="31">
        <f>IF(($L8=0),0,(($E8/$L8)*100))</f>
        <v>123.45504455453809</v>
      </c>
      <c r="O8" s="30">
        <f>IF(($M8=0),0,(($H8/$M8)*100))</f>
        <v>156.92219466356138</v>
      </c>
      <c r="P8" s="5"/>
      <c r="Q8" s="32"/>
    </row>
    <row r="9" spans="1:17" ht="12.75">
      <c r="A9" s="2" t="s">
        <v>16</v>
      </c>
      <c r="B9" s="28" t="s">
        <v>19</v>
      </c>
      <c r="C9" s="62">
        <v>59655824</v>
      </c>
      <c r="D9" s="63">
        <v>63546693</v>
      </c>
      <c r="E9" s="64">
        <f>$D9-$C9</f>
        <v>3890869</v>
      </c>
      <c r="F9" s="62">
        <v>64431312</v>
      </c>
      <c r="G9" s="63">
        <v>71561993</v>
      </c>
      <c r="H9" s="64">
        <f>$G9-$F9</f>
        <v>7130681</v>
      </c>
      <c r="I9" s="64">
        <v>80719161</v>
      </c>
      <c r="J9" s="29">
        <f>IF(($C9=0),0,(($E9/$C9)*100))</f>
        <v>6.5221947148026995</v>
      </c>
      <c r="K9" s="30">
        <f>IF(($F9=0),0,(($H9/$F9)*100))</f>
        <v>11.067105074625829</v>
      </c>
      <c r="L9" s="83">
        <v>-8686545</v>
      </c>
      <c r="M9" s="84">
        <v>-7295952</v>
      </c>
      <c r="N9" s="31">
        <f>IF(($L9=0),0,(($E9/$L9)*100))</f>
        <v>-44.79190518209484</v>
      </c>
      <c r="O9" s="30">
        <f>IF(($M9=0),0,(($H9/$M9)*100))</f>
        <v>-97.73475757515948</v>
      </c>
      <c r="P9" s="5"/>
      <c r="Q9" s="32"/>
    </row>
    <row r="10" spans="1:17" ht="12.75">
      <c r="A10" s="2" t="s">
        <v>16</v>
      </c>
      <c r="B10" s="28" t="s">
        <v>20</v>
      </c>
      <c r="C10" s="62">
        <v>189735062</v>
      </c>
      <c r="D10" s="63">
        <v>187881626</v>
      </c>
      <c r="E10" s="64">
        <f aca="true" t="shared" si="0" ref="E10:E33">$D10-$C10</f>
        <v>-1853436</v>
      </c>
      <c r="F10" s="62">
        <v>200959613</v>
      </c>
      <c r="G10" s="63">
        <v>197981948</v>
      </c>
      <c r="H10" s="64">
        <f aca="true" t="shared" si="1" ref="H10:H33">$G10-$F10</f>
        <v>-2977665</v>
      </c>
      <c r="I10" s="64">
        <v>196646153</v>
      </c>
      <c r="J10" s="29">
        <f aca="true" t="shared" si="2" ref="J10:J33">IF(($C10=0),0,(($E10/$C10)*100))</f>
        <v>-0.976854768150338</v>
      </c>
      <c r="K10" s="30">
        <f aca="true" t="shared" si="3" ref="K10:K33">IF(($F10=0),0,(($H10/$F10)*100))</f>
        <v>-1.4817230962720853</v>
      </c>
      <c r="L10" s="83">
        <v>-8686545</v>
      </c>
      <c r="M10" s="84">
        <v>-7295952</v>
      </c>
      <c r="N10" s="31">
        <f aca="true" t="shared" si="4" ref="N10:N33">IF(($L10=0),0,(($E10/$L10)*100))</f>
        <v>21.336860627556756</v>
      </c>
      <c r="O10" s="30">
        <f aca="true" t="shared" si="5" ref="O10:O33">IF(($M10=0),0,(($H10/$M10)*100))</f>
        <v>40.81256291159811</v>
      </c>
      <c r="P10" s="5"/>
      <c r="Q10" s="32"/>
    </row>
    <row r="11" spans="1:17" ht="16.5">
      <c r="A11" s="6" t="s">
        <v>16</v>
      </c>
      <c r="B11" s="33" t="s">
        <v>21</v>
      </c>
      <c r="C11" s="65">
        <v>321454862</v>
      </c>
      <c r="D11" s="66">
        <v>312768317</v>
      </c>
      <c r="E11" s="67">
        <f t="shared" si="0"/>
        <v>-8686545</v>
      </c>
      <c r="F11" s="65">
        <v>340769844</v>
      </c>
      <c r="G11" s="66">
        <v>333473892</v>
      </c>
      <c r="H11" s="67">
        <f t="shared" si="1"/>
        <v>-7295952</v>
      </c>
      <c r="I11" s="67">
        <v>344108184</v>
      </c>
      <c r="J11" s="34">
        <f t="shared" si="2"/>
        <v>-2.702259641044098</v>
      </c>
      <c r="K11" s="35">
        <f t="shared" si="3"/>
        <v>-2.1410204360688674</v>
      </c>
      <c r="L11" s="85">
        <v>-8686545</v>
      </c>
      <c r="M11" s="86">
        <v>-7295952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105190099</v>
      </c>
      <c r="D13" s="63">
        <v>104755530</v>
      </c>
      <c r="E13" s="64">
        <f t="shared" si="0"/>
        <v>-434569</v>
      </c>
      <c r="F13" s="62">
        <v>110968470</v>
      </c>
      <c r="G13" s="63">
        <v>108441263</v>
      </c>
      <c r="H13" s="64">
        <f t="shared" si="1"/>
        <v>-2527207</v>
      </c>
      <c r="I13" s="64">
        <v>112744062</v>
      </c>
      <c r="J13" s="29">
        <f t="shared" si="2"/>
        <v>-0.4131272849168057</v>
      </c>
      <c r="K13" s="30">
        <f t="shared" si="3"/>
        <v>-2.2774099705979545</v>
      </c>
      <c r="L13" s="83">
        <v>-9052147</v>
      </c>
      <c r="M13" s="84">
        <v>-9887040</v>
      </c>
      <c r="N13" s="31">
        <f t="shared" si="4"/>
        <v>4.800728490158191</v>
      </c>
      <c r="O13" s="30">
        <f t="shared" si="5"/>
        <v>25.560804851603713</v>
      </c>
      <c r="P13" s="5"/>
      <c r="Q13" s="32"/>
    </row>
    <row r="14" spans="1:17" ht="12.75">
      <c r="A14" s="2" t="s">
        <v>16</v>
      </c>
      <c r="B14" s="28" t="s">
        <v>24</v>
      </c>
      <c r="C14" s="62">
        <v>28757054</v>
      </c>
      <c r="D14" s="63">
        <v>10455400</v>
      </c>
      <c r="E14" s="64">
        <f t="shared" si="0"/>
        <v>-18301654</v>
      </c>
      <c r="F14" s="62">
        <v>27064724</v>
      </c>
      <c r="G14" s="63">
        <v>8810527</v>
      </c>
      <c r="H14" s="64">
        <f t="shared" si="1"/>
        <v>-18254197</v>
      </c>
      <c r="I14" s="64">
        <v>9198190</v>
      </c>
      <c r="J14" s="29">
        <f t="shared" si="2"/>
        <v>-63.642311900238454</v>
      </c>
      <c r="K14" s="30">
        <f t="shared" si="3"/>
        <v>-67.44645539337478</v>
      </c>
      <c r="L14" s="83">
        <v>-9052147</v>
      </c>
      <c r="M14" s="84">
        <v>-9887040</v>
      </c>
      <c r="N14" s="31">
        <f t="shared" si="4"/>
        <v>202.1802562419722</v>
      </c>
      <c r="O14" s="30">
        <f t="shared" si="5"/>
        <v>184.62752249409328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-9052147</v>
      </c>
      <c r="M15" s="84">
        <v>-9887040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38071783</v>
      </c>
      <c r="D16" s="63">
        <v>41953751</v>
      </c>
      <c r="E16" s="64">
        <f t="shared" si="0"/>
        <v>3881968</v>
      </c>
      <c r="F16" s="62">
        <v>40698736</v>
      </c>
      <c r="G16" s="63">
        <v>49421519</v>
      </c>
      <c r="H16" s="64">
        <f t="shared" si="1"/>
        <v>8722783</v>
      </c>
      <c r="I16" s="64">
        <v>58218550</v>
      </c>
      <c r="J16" s="29">
        <f t="shared" si="2"/>
        <v>10.196443912280126</v>
      </c>
      <c r="K16" s="30">
        <f t="shared" si="3"/>
        <v>21.432564883587542</v>
      </c>
      <c r="L16" s="83">
        <v>-9052147</v>
      </c>
      <c r="M16" s="84">
        <v>-9887040</v>
      </c>
      <c r="N16" s="31">
        <f t="shared" si="4"/>
        <v>-42.884500218566934</v>
      </c>
      <c r="O16" s="30">
        <f t="shared" si="5"/>
        <v>-88.22441296889666</v>
      </c>
      <c r="P16" s="5"/>
      <c r="Q16" s="32"/>
    </row>
    <row r="17" spans="1:17" ht="12.75">
      <c r="A17" s="2" t="s">
        <v>16</v>
      </c>
      <c r="B17" s="28" t="s">
        <v>26</v>
      </c>
      <c r="C17" s="62">
        <v>119333439</v>
      </c>
      <c r="D17" s="63">
        <v>125135547</v>
      </c>
      <c r="E17" s="64">
        <f t="shared" si="0"/>
        <v>5802108</v>
      </c>
      <c r="F17" s="62">
        <v>124777807</v>
      </c>
      <c r="G17" s="63">
        <v>126949388</v>
      </c>
      <c r="H17" s="64">
        <f t="shared" si="1"/>
        <v>2171581</v>
      </c>
      <c r="I17" s="64">
        <v>130111838</v>
      </c>
      <c r="J17" s="41">
        <f t="shared" si="2"/>
        <v>4.862097370712664</v>
      </c>
      <c r="K17" s="30">
        <f t="shared" si="3"/>
        <v>1.7403583635670083</v>
      </c>
      <c r="L17" s="87">
        <v>-9052147</v>
      </c>
      <c r="M17" s="84">
        <v>-9887040</v>
      </c>
      <c r="N17" s="31">
        <f t="shared" si="4"/>
        <v>-64.09648451356347</v>
      </c>
      <c r="O17" s="30">
        <f t="shared" si="5"/>
        <v>-21.963914376800336</v>
      </c>
      <c r="P17" s="5"/>
      <c r="Q17" s="32"/>
    </row>
    <row r="18" spans="1:17" ht="16.5">
      <c r="A18" s="2" t="s">
        <v>16</v>
      </c>
      <c r="B18" s="33" t="s">
        <v>27</v>
      </c>
      <c r="C18" s="65">
        <v>291352375</v>
      </c>
      <c r="D18" s="66">
        <v>282300228</v>
      </c>
      <c r="E18" s="67">
        <f t="shared" si="0"/>
        <v>-9052147</v>
      </c>
      <c r="F18" s="65">
        <v>303509737</v>
      </c>
      <c r="G18" s="66">
        <v>293622697</v>
      </c>
      <c r="H18" s="67">
        <f t="shared" si="1"/>
        <v>-9887040</v>
      </c>
      <c r="I18" s="67">
        <v>310272640</v>
      </c>
      <c r="J18" s="42">
        <f t="shared" si="2"/>
        <v>-3.106941208219085</v>
      </c>
      <c r="K18" s="35">
        <f t="shared" si="3"/>
        <v>-3.257569295050326</v>
      </c>
      <c r="L18" s="88">
        <v>-9052147</v>
      </c>
      <c r="M18" s="86">
        <v>-9887040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30102487</v>
      </c>
      <c r="D19" s="72">
        <v>30468089</v>
      </c>
      <c r="E19" s="73">
        <f t="shared" si="0"/>
        <v>365602</v>
      </c>
      <c r="F19" s="74">
        <v>37260107</v>
      </c>
      <c r="G19" s="75">
        <v>39851195</v>
      </c>
      <c r="H19" s="76">
        <f t="shared" si="1"/>
        <v>2591088</v>
      </c>
      <c r="I19" s="76">
        <v>33835544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16089797</v>
      </c>
      <c r="M22" s="84">
        <v>24986340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23830549</v>
      </c>
      <c r="E23" s="64">
        <f t="shared" si="0"/>
        <v>23830549</v>
      </c>
      <c r="F23" s="62">
        <v>0</v>
      </c>
      <c r="G23" s="63">
        <v>25317917</v>
      </c>
      <c r="H23" s="64">
        <f t="shared" si="1"/>
        <v>25317917</v>
      </c>
      <c r="I23" s="64">
        <v>23195329</v>
      </c>
      <c r="J23" s="29">
        <f t="shared" si="2"/>
        <v>0</v>
      </c>
      <c r="K23" s="30">
        <f t="shared" si="3"/>
        <v>0</v>
      </c>
      <c r="L23" s="83">
        <v>16089797</v>
      </c>
      <c r="M23" s="84">
        <v>24986340</v>
      </c>
      <c r="N23" s="31">
        <f t="shared" si="4"/>
        <v>148.10969336654776</v>
      </c>
      <c r="O23" s="30">
        <f t="shared" si="5"/>
        <v>101.32703309088085</v>
      </c>
      <c r="P23" s="5"/>
      <c r="Q23" s="32"/>
    </row>
    <row r="24" spans="1:17" ht="12.75">
      <c r="A24" s="6" t="s">
        <v>16</v>
      </c>
      <c r="B24" s="28" t="s">
        <v>32</v>
      </c>
      <c r="C24" s="62">
        <v>35986151</v>
      </c>
      <c r="D24" s="63">
        <v>28245399</v>
      </c>
      <c r="E24" s="64">
        <f t="shared" si="0"/>
        <v>-7740752</v>
      </c>
      <c r="F24" s="62">
        <v>27437227</v>
      </c>
      <c r="G24" s="63">
        <v>27105650</v>
      </c>
      <c r="H24" s="64">
        <f t="shared" si="1"/>
        <v>-331577</v>
      </c>
      <c r="I24" s="64">
        <v>31518150</v>
      </c>
      <c r="J24" s="29">
        <f t="shared" si="2"/>
        <v>-21.510363806343168</v>
      </c>
      <c r="K24" s="30">
        <f t="shared" si="3"/>
        <v>-1.2084931177629576</v>
      </c>
      <c r="L24" s="83">
        <v>16089797</v>
      </c>
      <c r="M24" s="84">
        <v>24986340</v>
      </c>
      <c r="N24" s="31">
        <f t="shared" si="4"/>
        <v>-48.10969336654776</v>
      </c>
      <c r="O24" s="30">
        <f t="shared" si="5"/>
        <v>-1.3270330908808574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16089797</v>
      </c>
      <c r="M25" s="84">
        <v>24986340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35986151</v>
      </c>
      <c r="D26" s="66">
        <v>52075948</v>
      </c>
      <c r="E26" s="67">
        <f t="shared" si="0"/>
        <v>16089797</v>
      </c>
      <c r="F26" s="65">
        <v>27437227</v>
      </c>
      <c r="G26" s="66">
        <v>52423567</v>
      </c>
      <c r="H26" s="67">
        <f t="shared" si="1"/>
        <v>24986340</v>
      </c>
      <c r="I26" s="67">
        <v>54713479</v>
      </c>
      <c r="J26" s="42">
        <f t="shared" si="2"/>
        <v>44.71108065989052</v>
      </c>
      <c r="K26" s="35">
        <f t="shared" si="3"/>
        <v>91.0672933529325</v>
      </c>
      <c r="L26" s="88">
        <v>16089797</v>
      </c>
      <c r="M26" s="86">
        <v>24986340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100000</v>
      </c>
      <c r="E28" s="64">
        <f t="shared" si="0"/>
        <v>100000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16089797</v>
      </c>
      <c r="M28" s="84">
        <v>24986340</v>
      </c>
      <c r="N28" s="31">
        <f t="shared" si="4"/>
        <v>0.6215118811007995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16089797</v>
      </c>
      <c r="M29" s="84">
        <v>24986340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16089797</v>
      </c>
      <c r="M30" s="84">
        <v>24986340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19925119</v>
      </c>
      <c r="D31" s="63">
        <v>12697185</v>
      </c>
      <c r="E31" s="64">
        <f t="shared" si="0"/>
        <v>-7227934</v>
      </c>
      <c r="F31" s="62">
        <v>21983888</v>
      </c>
      <c r="G31" s="63">
        <v>12134064</v>
      </c>
      <c r="H31" s="64">
        <f t="shared" si="1"/>
        <v>-9849824</v>
      </c>
      <c r="I31" s="64">
        <v>2000000</v>
      </c>
      <c r="J31" s="29">
        <f t="shared" si="2"/>
        <v>-36.27548723799341</v>
      </c>
      <c r="K31" s="30">
        <f t="shared" si="3"/>
        <v>-44.80474063550542</v>
      </c>
      <c r="L31" s="83">
        <v>16089797</v>
      </c>
      <c r="M31" s="84">
        <v>24986340</v>
      </c>
      <c r="N31" s="31">
        <f t="shared" si="4"/>
        <v>-44.92246856812426</v>
      </c>
      <c r="O31" s="30">
        <f t="shared" si="5"/>
        <v>-39.42083554454154</v>
      </c>
      <c r="P31" s="5"/>
      <c r="Q31" s="32"/>
    </row>
    <row r="32" spans="1:17" ht="12.75">
      <c r="A32" s="6" t="s">
        <v>16</v>
      </c>
      <c r="B32" s="28" t="s">
        <v>39</v>
      </c>
      <c r="C32" s="62">
        <v>16061032</v>
      </c>
      <c r="D32" s="63">
        <v>39278763</v>
      </c>
      <c r="E32" s="64">
        <f t="shared" si="0"/>
        <v>23217731</v>
      </c>
      <c r="F32" s="62">
        <v>5453339</v>
      </c>
      <c r="G32" s="63">
        <v>40289503</v>
      </c>
      <c r="H32" s="64">
        <f t="shared" si="1"/>
        <v>34836164</v>
      </c>
      <c r="I32" s="64">
        <v>52713479</v>
      </c>
      <c r="J32" s="29">
        <f t="shared" si="2"/>
        <v>144.55939693040895</v>
      </c>
      <c r="K32" s="30">
        <f t="shared" si="3"/>
        <v>638.8042995309845</v>
      </c>
      <c r="L32" s="83">
        <v>16089797</v>
      </c>
      <c r="M32" s="84">
        <v>24986340</v>
      </c>
      <c r="N32" s="31">
        <f t="shared" si="4"/>
        <v>144.30095668702344</v>
      </c>
      <c r="O32" s="30">
        <f t="shared" si="5"/>
        <v>139.42083554454155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35986151</v>
      </c>
      <c r="D33" s="81">
        <v>52075948</v>
      </c>
      <c r="E33" s="82">
        <f t="shared" si="0"/>
        <v>16089797</v>
      </c>
      <c r="F33" s="80">
        <v>27437227</v>
      </c>
      <c r="G33" s="81">
        <v>52423567</v>
      </c>
      <c r="H33" s="82">
        <f t="shared" si="1"/>
        <v>24986340</v>
      </c>
      <c r="I33" s="82">
        <v>54713479</v>
      </c>
      <c r="J33" s="57">
        <f t="shared" si="2"/>
        <v>44.71108065989052</v>
      </c>
      <c r="K33" s="58">
        <f t="shared" si="3"/>
        <v>91.0672933529325</v>
      </c>
      <c r="L33" s="95">
        <v>16089797</v>
      </c>
      <c r="M33" s="96">
        <v>24986340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74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88097632</v>
      </c>
      <c r="D8" s="63">
        <v>83492760</v>
      </c>
      <c r="E8" s="64">
        <f>$D8-$C8</f>
        <v>-4604872</v>
      </c>
      <c r="F8" s="62">
        <v>92326317</v>
      </c>
      <c r="G8" s="63">
        <v>86832432</v>
      </c>
      <c r="H8" s="64">
        <f>$G8-$F8</f>
        <v>-5493885</v>
      </c>
      <c r="I8" s="64">
        <v>90305724</v>
      </c>
      <c r="J8" s="29">
        <f>IF(($C8=0),0,(($E8/$C8)*100))</f>
        <v>-5.22700996094878</v>
      </c>
      <c r="K8" s="30">
        <f>IF(($F8=0),0,(($H8/$F8)*100))</f>
        <v>-5.950508130850708</v>
      </c>
      <c r="L8" s="83">
        <v>23842072</v>
      </c>
      <c r="M8" s="84">
        <v>12837245</v>
      </c>
      <c r="N8" s="31">
        <f>IF(($L8=0),0,(($E8/$L8)*100))</f>
        <v>-19.314059616966176</v>
      </c>
      <c r="O8" s="30">
        <f>IF(($M8=0),0,(($H8/$M8)*100))</f>
        <v>-42.79644892654148</v>
      </c>
      <c r="P8" s="5"/>
      <c r="Q8" s="32"/>
    </row>
    <row r="9" spans="1:17" ht="12.75">
      <c r="A9" s="2" t="s">
        <v>16</v>
      </c>
      <c r="B9" s="28" t="s">
        <v>19</v>
      </c>
      <c r="C9" s="62">
        <v>283877686</v>
      </c>
      <c r="D9" s="63">
        <v>312485698</v>
      </c>
      <c r="E9" s="64">
        <f>$D9-$C9</f>
        <v>28608012</v>
      </c>
      <c r="F9" s="62">
        <v>297503815</v>
      </c>
      <c r="G9" s="63">
        <v>324985044</v>
      </c>
      <c r="H9" s="64">
        <f>$G9-$F9</f>
        <v>27481229</v>
      </c>
      <c r="I9" s="64">
        <v>334528417</v>
      </c>
      <c r="J9" s="29">
        <f>IF(($C9=0),0,(($E9/$C9)*100))</f>
        <v>10.07758390703523</v>
      </c>
      <c r="K9" s="30">
        <f>IF(($F9=0),0,(($H9/$F9)*100))</f>
        <v>9.237269444763255</v>
      </c>
      <c r="L9" s="83">
        <v>23842072</v>
      </c>
      <c r="M9" s="84">
        <v>12837245</v>
      </c>
      <c r="N9" s="31">
        <f>IF(($L9=0),0,(($E9/$L9)*100))</f>
        <v>119.98962170737511</v>
      </c>
      <c r="O9" s="30">
        <f>IF(($M9=0),0,(($H9/$M9)*100))</f>
        <v>214.07419582628515</v>
      </c>
      <c r="P9" s="5"/>
      <c r="Q9" s="32"/>
    </row>
    <row r="10" spans="1:17" ht="12.75">
      <c r="A10" s="2" t="s">
        <v>16</v>
      </c>
      <c r="B10" s="28" t="s">
        <v>20</v>
      </c>
      <c r="C10" s="62">
        <v>218116785</v>
      </c>
      <c r="D10" s="63">
        <v>217955717</v>
      </c>
      <c r="E10" s="64">
        <f aca="true" t="shared" si="0" ref="E10:E33">$D10-$C10</f>
        <v>-161068</v>
      </c>
      <c r="F10" s="62">
        <v>232270595</v>
      </c>
      <c r="G10" s="63">
        <v>223120496</v>
      </c>
      <c r="H10" s="64">
        <f aca="true" t="shared" si="1" ref="H10:H33">$G10-$F10</f>
        <v>-9150099</v>
      </c>
      <c r="I10" s="64">
        <v>221442076</v>
      </c>
      <c r="J10" s="29">
        <f aca="true" t="shared" si="2" ref="J10:J33">IF(($C10=0),0,(($E10/$C10)*100))</f>
        <v>-0.07384484417373015</v>
      </c>
      <c r="K10" s="30">
        <f aca="true" t="shared" si="3" ref="K10:K33">IF(($F10=0),0,(($H10/$F10)*100))</f>
        <v>-3.9394134242433916</v>
      </c>
      <c r="L10" s="83">
        <v>23842072</v>
      </c>
      <c r="M10" s="84">
        <v>12837245</v>
      </c>
      <c r="N10" s="31">
        <f aca="true" t="shared" si="4" ref="N10:N33">IF(($L10=0),0,(($E10/$L10)*100))</f>
        <v>-0.6755620904089208</v>
      </c>
      <c r="O10" s="30">
        <f aca="true" t="shared" si="5" ref="O10:O33">IF(($M10=0),0,(($H10/$M10)*100))</f>
        <v>-71.27774689974368</v>
      </c>
      <c r="P10" s="5"/>
      <c r="Q10" s="32"/>
    </row>
    <row r="11" spans="1:17" ht="16.5">
      <c r="A11" s="6" t="s">
        <v>16</v>
      </c>
      <c r="B11" s="33" t="s">
        <v>21</v>
      </c>
      <c r="C11" s="65">
        <v>590092103</v>
      </c>
      <c r="D11" s="66">
        <v>613934175</v>
      </c>
      <c r="E11" s="67">
        <f t="shared" si="0"/>
        <v>23842072</v>
      </c>
      <c r="F11" s="65">
        <v>622100727</v>
      </c>
      <c r="G11" s="66">
        <v>634937972</v>
      </c>
      <c r="H11" s="67">
        <f t="shared" si="1"/>
        <v>12837245</v>
      </c>
      <c r="I11" s="67">
        <v>646276217</v>
      </c>
      <c r="J11" s="34">
        <f t="shared" si="2"/>
        <v>4.040398418956642</v>
      </c>
      <c r="K11" s="35">
        <f t="shared" si="3"/>
        <v>2.0635315862603067</v>
      </c>
      <c r="L11" s="85">
        <v>23842072</v>
      </c>
      <c r="M11" s="86">
        <v>12837245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170665738</v>
      </c>
      <c r="D13" s="63">
        <v>168227580</v>
      </c>
      <c r="E13" s="64">
        <f t="shared" si="0"/>
        <v>-2438158</v>
      </c>
      <c r="F13" s="62">
        <v>179072887</v>
      </c>
      <c r="G13" s="63">
        <v>172339703</v>
      </c>
      <c r="H13" s="64">
        <f t="shared" si="1"/>
        <v>-6733184</v>
      </c>
      <c r="I13" s="64">
        <v>179233314</v>
      </c>
      <c r="J13" s="29">
        <f t="shared" si="2"/>
        <v>-1.4286159768049052</v>
      </c>
      <c r="K13" s="30">
        <f t="shared" si="3"/>
        <v>-3.7600242631928973</v>
      </c>
      <c r="L13" s="83">
        <v>24961285</v>
      </c>
      <c r="M13" s="84">
        <v>-4648207</v>
      </c>
      <c r="N13" s="31">
        <f t="shared" si="4"/>
        <v>-9.76775835058171</v>
      </c>
      <c r="O13" s="30">
        <f t="shared" si="5"/>
        <v>144.85551095293303</v>
      </c>
      <c r="P13" s="5"/>
      <c r="Q13" s="32"/>
    </row>
    <row r="14" spans="1:17" ht="12.75">
      <c r="A14" s="2" t="s">
        <v>16</v>
      </c>
      <c r="B14" s="28" t="s">
        <v>24</v>
      </c>
      <c r="C14" s="62">
        <v>5881473</v>
      </c>
      <c r="D14" s="63">
        <v>6729736</v>
      </c>
      <c r="E14" s="64">
        <f t="shared" si="0"/>
        <v>848263</v>
      </c>
      <c r="F14" s="62">
        <v>6163784</v>
      </c>
      <c r="G14" s="63">
        <v>12240220</v>
      </c>
      <c r="H14" s="64">
        <f t="shared" si="1"/>
        <v>6076436</v>
      </c>
      <c r="I14" s="64">
        <v>12729829</v>
      </c>
      <c r="J14" s="29">
        <f t="shared" si="2"/>
        <v>14.422628480994474</v>
      </c>
      <c r="K14" s="30">
        <f t="shared" si="3"/>
        <v>98.58288350143354</v>
      </c>
      <c r="L14" s="83">
        <v>24961285</v>
      </c>
      <c r="M14" s="84">
        <v>-4648207</v>
      </c>
      <c r="N14" s="31">
        <f t="shared" si="4"/>
        <v>3.398314630036074</v>
      </c>
      <c r="O14" s="30">
        <f t="shared" si="5"/>
        <v>-130.72645000534615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24961285</v>
      </c>
      <c r="M15" s="84">
        <v>-4648207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201114973</v>
      </c>
      <c r="D16" s="63">
        <v>240000000</v>
      </c>
      <c r="E16" s="64">
        <f t="shared" si="0"/>
        <v>38885027</v>
      </c>
      <c r="F16" s="62">
        <v>210768491</v>
      </c>
      <c r="G16" s="63">
        <v>253354812</v>
      </c>
      <c r="H16" s="64">
        <f t="shared" si="1"/>
        <v>42586321</v>
      </c>
      <c r="I16" s="64">
        <v>263489004</v>
      </c>
      <c r="J16" s="29">
        <f t="shared" si="2"/>
        <v>19.334725018211348</v>
      </c>
      <c r="K16" s="30">
        <f t="shared" si="3"/>
        <v>20.20525971313236</v>
      </c>
      <c r="L16" s="83">
        <v>24961285</v>
      </c>
      <c r="M16" s="84">
        <v>-4648207</v>
      </c>
      <c r="N16" s="31">
        <f t="shared" si="4"/>
        <v>155.78135100015885</v>
      </c>
      <c r="O16" s="30">
        <f t="shared" si="5"/>
        <v>-916.1881344785204</v>
      </c>
      <c r="P16" s="5"/>
      <c r="Q16" s="32"/>
    </row>
    <row r="17" spans="1:17" ht="12.75">
      <c r="A17" s="2" t="s">
        <v>16</v>
      </c>
      <c r="B17" s="28" t="s">
        <v>26</v>
      </c>
      <c r="C17" s="62">
        <v>210929919</v>
      </c>
      <c r="D17" s="63">
        <v>198596072</v>
      </c>
      <c r="E17" s="64">
        <f t="shared" si="0"/>
        <v>-12333847</v>
      </c>
      <c r="F17" s="62">
        <v>226095565</v>
      </c>
      <c r="G17" s="63">
        <v>179517785</v>
      </c>
      <c r="H17" s="64">
        <f t="shared" si="1"/>
        <v>-46577780</v>
      </c>
      <c r="I17" s="64">
        <v>186582753</v>
      </c>
      <c r="J17" s="41">
        <f t="shared" si="2"/>
        <v>-5.847367248076362</v>
      </c>
      <c r="K17" s="30">
        <f t="shared" si="3"/>
        <v>-20.60092598454994</v>
      </c>
      <c r="L17" s="87">
        <v>24961285</v>
      </c>
      <c r="M17" s="84">
        <v>-4648207</v>
      </c>
      <c r="N17" s="31">
        <f t="shared" si="4"/>
        <v>-49.41190727961321</v>
      </c>
      <c r="O17" s="30">
        <f t="shared" si="5"/>
        <v>1002.0590735309336</v>
      </c>
      <c r="P17" s="5"/>
      <c r="Q17" s="32"/>
    </row>
    <row r="18" spans="1:17" ht="16.5">
      <c r="A18" s="2" t="s">
        <v>16</v>
      </c>
      <c r="B18" s="33" t="s">
        <v>27</v>
      </c>
      <c r="C18" s="65">
        <v>588592103</v>
      </c>
      <c r="D18" s="66">
        <v>613553388</v>
      </c>
      <c r="E18" s="67">
        <f t="shared" si="0"/>
        <v>24961285</v>
      </c>
      <c r="F18" s="65">
        <v>622100727</v>
      </c>
      <c r="G18" s="66">
        <v>617452520</v>
      </c>
      <c r="H18" s="67">
        <f t="shared" si="1"/>
        <v>-4648207</v>
      </c>
      <c r="I18" s="67">
        <v>642034900</v>
      </c>
      <c r="J18" s="42">
        <f t="shared" si="2"/>
        <v>4.240846058378055</v>
      </c>
      <c r="K18" s="35">
        <f t="shared" si="3"/>
        <v>-0.7471791621937777</v>
      </c>
      <c r="L18" s="88">
        <v>24961285</v>
      </c>
      <c r="M18" s="86">
        <v>-4648207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1500000</v>
      </c>
      <c r="D19" s="72">
        <v>380787</v>
      </c>
      <c r="E19" s="73">
        <f t="shared" si="0"/>
        <v>-1119213</v>
      </c>
      <c r="F19" s="74">
        <v>0</v>
      </c>
      <c r="G19" s="75">
        <v>17485452</v>
      </c>
      <c r="H19" s="76">
        <f t="shared" si="1"/>
        <v>17485452</v>
      </c>
      <c r="I19" s="76">
        <v>4241317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-5370863</v>
      </c>
      <c r="M22" s="84">
        <v>1352000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1500000</v>
      </c>
      <c r="D23" s="63">
        <v>5980000</v>
      </c>
      <c r="E23" s="64">
        <f t="shared" si="0"/>
        <v>4480000</v>
      </c>
      <c r="F23" s="62">
        <v>0</v>
      </c>
      <c r="G23" s="63">
        <v>0</v>
      </c>
      <c r="H23" s="64">
        <f t="shared" si="1"/>
        <v>0</v>
      </c>
      <c r="I23" s="64">
        <v>0</v>
      </c>
      <c r="J23" s="29">
        <f t="shared" si="2"/>
        <v>298.6666666666667</v>
      </c>
      <c r="K23" s="30">
        <f t="shared" si="3"/>
        <v>0</v>
      </c>
      <c r="L23" s="83">
        <v>-5370863</v>
      </c>
      <c r="M23" s="84">
        <v>1352000</v>
      </c>
      <c r="N23" s="31">
        <f t="shared" si="4"/>
        <v>-83.41303809089898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48779300</v>
      </c>
      <c r="D24" s="63">
        <v>38928437</v>
      </c>
      <c r="E24" s="64">
        <f t="shared" si="0"/>
        <v>-9850863</v>
      </c>
      <c r="F24" s="62">
        <v>48625900</v>
      </c>
      <c r="G24" s="63">
        <v>49977900</v>
      </c>
      <c r="H24" s="64">
        <f t="shared" si="1"/>
        <v>1352000</v>
      </c>
      <c r="I24" s="64">
        <v>51666050</v>
      </c>
      <c r="J24" s="29">
        <f t="shared" si="2"/>
        <v>-20.19476089242773</v>
      </c>
      <c r="K24" s="30">
        <f t="shared" si="3"/>
        <v>2.7804112623108264</v>
      </c>
      <c r="L24" s="83">
        <v>-5370863</v>
      </c>
      <c r="M24" s="84">
        <v>1352000</v>
      </c>
      <c r="N24" s="31">
        <f t="shared" si="4"/>
        <v>183.413038090899</v>
      </c>
      <c r="O24" s="30">
        <f t="shared" si="5"/>
        <v>100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-5370863</v>
      </c>
      <c r="M25" s="84">
        <v>1352000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50279300</v>
      </c>
      <c r="D26" s="66">
        <v>44908437</v>
      </c>
      <c r="E26" s="67">
        <f t="shared" si="0"/>
        <v>-5370863</v>
      </c>
      <c r="F26" s="65">
        <v>48625900</v>
      </c>
      <c r="G26" s="66">
        <v>49977900</v>
      </c>
      <c r="H26" s="67">
        <f t="shared" si="1"/>
        <v>1352000</v>
      </c>
      <c r="I26" s="67">
        <v>51666050</v>
      </c>
      <c r="J26" s="42">
        <f t="shared" si="2"/>
        <v>-10.682056034988555</v>
      </c>
      <c r="K26" s="35">
        <f t="shared" si="3"/>
        <v>2.7804112623108264</v>
      </c>
      <c r="L26" s="88">
        <v>-5370863</v>
      </c>
      <c r="M26" s="86">
        <v>1352000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-5370863</v>
      </c>
      <c r="M28" s="84">
        <v>1352000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10880000</v>
      </c>
      <c r="D29" s="63">
        <v>1776787</v>
      </c>
      <c r="E29" s="64">
        <f t="shared" si="0"/>
        <v>-9103213</v>
      </c>
      <c r="F29" s="62">
        <v>8648000</v>
      </c>
      <c r="G29" s="63">
        <v>10000000</v>
      </c>
      <c r="H29" s="64">
        <f t="shared" si="1"/>
        <v>1352000</v>
      </c>
      <c r="I29" s="64">
        <v>10000000</v>
      </c>
      <c r="J29" s="29">
        <f t="shared" si="2"/>
        <v>-83.66923713235293</v>
      </c>
      <c r="K29" s="30">
        <f t="shared" si="3"/>
        <v>15.633672525439406</v>
      </c>
      <c r="L29" s="83">
        <v>-5370863</v>
      </c>
      <c r="M29" s="84">
        <v>1352000</v>
      </c>
      <c r="N29" s="31">
        <f t="shared" si="4"/>
        <v>169.49255641039437</v>
      </c>
      <c r="O29" s="30">
        <f t="shared" si="5"/>
        <v>100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-5370863</v>
      </c>
      <c r="M30" s="84">
        <v>1352000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26216242</v>
      </c>
      <c r="D31" s="63">
        <v>30189612</v>
      </c>
      <c r="E31" s="64">
        <f t="shared" si="0"/>
        <v>3973370</v>
      </c>
      <c r="F31" s="62">
        <v>21190000</v>
      </c>
      <c r="G31" s="63">
        <v>22118136</v>
      </c>
      <c r="H31" s="64">
        <f t="shared" si="1"/>
        <v>928136</v>
      </c>
      <c r="I31" s="64">
        <v>16496538</v>
      </c>
      <c r="J31" s="29">
        <f t="shared" si="2"/>
        <v>15.156138702106887</v>
      </c>
      <c r="K31" s="30">
        <f t="shared" si="3"/>
        <v>4.380066068900425</v>
      </c>
      <c r="L31" s="83">
        <v>-5370863</v>
      </c>
      <c r="M31" s="84">
        <v>1352000</v>
      </c>
      <c r="N31" s="31">
        <f t="shared" si="4"/>
        <v>-73.98010338375788</v>
      </c>
      <c r="O31" s="30">
        <f t="shared" si="5"/>
        <v>68.64911242603551</v>
      </c>
      <c r="P31" s="5"/>
      <c r="Q31" s="32"/>
    </row>
    <row r="32" spans="1:17" ht="12.75">
      <c r="A32" s="6" t="s">
        <v>16</v>
      </c>
      <c r="B32" s="28" t="s">
        <v>39</v>
      </c>
      <c r="C32" s="62">
        <v>13183058</v>
      </c>
      <c r="D32" s="63">
        <v>12942038</v>
      </c>
      <c r="E32" s="64">
        <f t="shared" si="0"/>
        <v>-241020</v>
      </c>
      <c r="F32" s="62">
        <v>18787900</v>
      </c>
      <c r="G32" s="63">
        <v>17859764</v>
      </c>
      <c r="H32" s="64">
        <f t="shared" si="1"/>
        <v>-928136</v>
      </c>
      <c r="I32" s="64">
        <v>25169512</v>
      </c>
      <c r="J32" s="29">
        <f t="shared" si="2"/>
        <v>-1.8282556293084655</v>
      </c>
      <c r="K32" s="30">
        <f t="shared" si="3"/>
        <v>-4.940073132175496</v>
      </c>
      <c r="L32" s="83">
        <v>-5370863</v>
      </c>
      <c r="M32" s="84">
        <v>1352000</v>
      </c>
      <c r="N32" s="31">
        <f t="shared" si="4"/>
        <v>4.487546973363498</v>
      </c>
      <c r="O32" s="30">
        <f t="shared" si="5"/>
        <v>-68.64911242603551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50279300</v>
      </c>
      <c r="D33" s="81">
        <v>44908437</v>
      </c>
      <c r="E33" s="82">
        <f t="shared" si="0"/>
        <v>-5370863</v>
      </c>
      <c r="F33" s="80">
        <v>48625900</v>
      </c>
      <c r="G33" s="81">
        <v>49977900</v>
      </c>
      <c r="H33" s="82">
        <f t="shared" si="1"/>
        <v>1352000</v>
      </c>
      <c r="I33" s="82">
        <v>51666050</v>
      </c>
      <c r="J33" s="57">
        <f t="shared" si="2"/>
        <v>-10.682056034988555</v>
      </c>
      <c r="K33" s="58">
        <f t="shared" si="3"/>
        <v>2.7804112623108264</v>
      </c>
      <c r="L33" s="95">
        <v>-5370863</v>
      </c>
      <c r="M33" s="96">
        <v>1352000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75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28154409</v>
      </c>
      <c r="D8" s="63">
        <v>27830019</v>
      </c>
      <c r="E8" s="64">
        <f>$D8-$C8</f>
        <v>-324390</v>
      </c>
      <c r="F8" s="62">
        <v>29619627</v>
      </c>
      <c r="G8" s="63">
        <v>28998880</v>
      </c>
      <c r="H8" s="64">
        <f>$G8-$F8</f>
        <v>-620747</v>
      </c>
      <c r="I8" s="64">
        <v>30274830</v>
      </c>
      <c r="J8" s="29">
        <f>IF(($C8=0),0,(($E8/$C8)*100))</f>
        <v>-1.152181883839224</v>
      </c>
      <c r="K8" s="30">
        <f>IF(($F8=0),0,(($H8/$F8)*100))</f>
        <v>-2.0957286194049645</v>
      </c>
      <c r="L8" s="83">
        <v>-2808935</v>
      </c>
      <c r="M8" s="84">
        <v>-7789233</v>
      </c>
      <c r="N8" s="31">
        <f>IF(($L8=0),0,(($E8/$L8)*100))</f>
        <v>11.548505038386434</v>
      </c>
      <c r="O8" s="30">
        <f>IF(($M8=0),0,(($H8/$M8)*100))</f>
        <v>7.9692955647879575</v>
      </c>
      <c r="P8" s="5"/>
      <c r="Q8" s="32"/>
    </row>
    <row r="9" spans="1:17" ht="12.75">
      <c r="A9" s="2" t="s">
        <v>16</v>
      </c>
      <c r="B9" s="28" t="s">
        <v>19</v>
      </c>
      <c r="C9" s="62">
        <v>1940400</v>
      </c>
      <c r="D9" s="63">
        <v>1920072</v>
      </c>
      <c r="E9" s="64">
        <f>$D9-$C9</f>
        <v>-20328</v>
      </c>
      <c r="F9" s="62">
        <v>2037420</v>
      </c>
      <c r="G9" s="63">
        <v>2000715</v>
      </c>
      <c r="H9" s="64">
        <f>$G9-$F9</f>
        <v>-36705</v>
      </c>
      <c r="I9" s="64">
        <v>2088746</v>
      </c>
      <c r="J9" s="29">
        <f>IF(($C9=0),0,(($E9/$C9)*100))</f>
        <v>-1.0476190476190477</v>
      </c>
      <c r="K9" s="30">
        <f>IF(($F9=0),0,(($H9/$F9)*100))</f>
        <v>-1.8015431280737404</v>
      </c>
      <c r="L9" s="83">
        <v>-2808935</v>
      </c>
      <c r="M9" s="84">
        <v>-7789233</v>
      </c>
      <c r="N9" s="31">
        <f>IF(($L9=0),0,(($E9/$L9)*100))</f>
        <v>0.7236906514390686</v>
      </c>
      <c r="O9" s="30">
        <f>IF(($M9=0),0,(($H9/$M9)*100))</f>
        <v>0.47122739812764625</v>
      </c>
      <c r="P9" s="5"/>
      <c r="Q9" s="32"/>
    </row>
    <row r="10" spans="1:17" ht="12.75">
      <c r="A10" s="2" t="s">
        <v>16</v>
      </c>
      <c r="B10" s="28" t="s">
        <v>20</v>
      </c>
      <c r="C10" s="62">
        <v>188113314</v>
      </c>
      <c r="D10" s="63">
        <v>185649097</v>
      </c>
      <c r="E10" s="64">
        <f aca="true" t="shared" si="0" ref="E10:E33">$D10-$C10</f>
        <v>-2464217</v>
      </c>
      <c r="F10" s="62">
        <v>197735638</v>
      </c>
      <c r="G10" s="63">
        <v>190603857</v>
      </c>
      <c r="H10" s="64">
        <f aca="true" t="shared" si="1" ref="H10:H33">$G10-$F10</f>
        <v>-7131781</v>
      </c>
      <c r="I10" s="64">
        <v>199686393</v>
      </c>
      <c r="J10" s="29">
        <f aca="true" t="shared" si="2" ref="J10:J33">IF(($C10=0),0,(($E10/$C10)*100))</f>
        <v>-1.3099641634084442</v>
      </c>
      <c r="K10" s="30">
        <f aca="true" t="shared" si="3" ref="K10:K33">IF(($F10=0),0,(($H10/$F10)*100))</f>
        <v>-3.606725156949199</v>
      </c>
      <c r="L10" s="83">
        <v>-2808935</v>
      </c>
      <c r="M10" s="84">
        <v>-7789233</v>
      </c>
      <c r="N10" s="31">
        <f aca="true" t="shared" si="4" ref="N10:N33">IF(($L10=0),0,(($E10/$L10)*100))</f>
        <v>87.72780431017449</v>
      </c>
      <c r="O10" s="30">
        <f aca="true" t="shared" si="5" ref="O10:O33">IF(($M10=0),0,(($H10/$M10)*100))</f>
        <v>91.55947703708439</v>
      </c>
      <c r="P10" s="5"/>
      <c r="Q10" s="32"/>
    </row>
    <row r="11" spans="1:17" ht="16.5">
      <c r="A11" s="6" t="s">
        <v>16</v>
      </c>
      <c r="B11" s="33" t="s">
        <v>21</v>
      </c>
      <c r="C11" s="65">
        <v>218208123</v>
      </c>
      <c r="D11" s="66">
        <v>215399188</v>
      </c>
      <c r="E11" s="67">
        <f t="shared" si="0"/>
        <v>-2808935</v>
      </c>
      <c r="F11" s="65">
        <v>229392685</v>
      </c>
      <c r="G11" s="66">
        <v>221603452</v>
      </c>
      <c r="H11" s="67">
        <f t="shared" si="1"/>
        <v>-7789233</v>
      </c>
      <c r="I11" s="67">
        <v>232049969</v>
      </c>
      <c r="J11" s="34">
        <f t="shared" si="2"/>
        <v>-1.2872733431651395</v>
      </c>
      <c r="K11" s="35">
        <f t="shared" si="3"/>
        <v>-3.3955890964875364</v>
      </c>
      <c r="L11" s="85">
        <v>-2808935</v>
      </c>
      <c r="M11" s="86">
        <v>-7789233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101950741</v>
      </c>
      <c r="D13" s="63">
        <v>105921700</v>
      </c>
      <c r="E13" s="64">
        <f t="shared" si="0"/>
        <v>3970959</v>
      </c>
      <c r="F13" s="62">
        <v>108322661</v>
      </c>
      <c r="G13" s="63">
        <v>110370411</v>
      </c>
      <c r="H13" s="64">
        <f t="shared" si="1"/>
        <v>2047750</v>
      </c>
      <c r="I13" s="64">
        <v>115226701</v>
      </c>
      <c r="J13" s="29">
        <f t="shared" si="2"/>
        <v>3.894978065926956</v>
      </c>
      <c r="K13" s="30">
        <f t="shared" si="3"/>
        <v>1.8904170014804198</v>
      </c>
      <c r="L13" s="83">
        <v>3083893</v>
      </c>
      <c r="M13" s="84">
        <v>473183</v>
      </c>
      <c r="N13" s="31">
        <f t="shared" si="4"/>
        <v>128.76448696501467</v>
      </c>
      <c r="O13" s="30">
        <f t="shared" si="5"/>
        <v>432.7606866687941</v>
      </c>
      <c r="P13" s="5"/>
      <c r="Q13" s="32"/>
    </row>
    <row r="14" spans="1:17" ht="12.75">
      <c r="A14" s="2" t="s">
        <v>16</v>
      </c>
      <c r="B14" s="28" t="s">
        <v>24</v>
      </c>
      <c r="C14" s="62">
        <v>4200000</v>
      </c>
      <c r="D14" s="63">
        <v>2000000</v>
      </c>
      <c r="E14" s="64">
        <f t="shared" si="0"/>
        <v>-2200000</v>
      </c>
      <c r="F14" s="62">
        <v>4410000</v>
      </c>
      <c r="G14" s="63">
        <v>2084000</v>
      </c>
      <c r="H14" s="64">
        <f t="shared" si="1"/>
        <v>-2326000</v>
      </c>
      <c r="I14" s="64">
        <v>2171528</v>
      </c>
      <c r="J14" s="29">
        <f t="shared" si="2"/>
        <v>-52.38095238095239</v>
      </c>
      <c r="K14" s="30">
        <f t="shared" si="3"/>
        <v>-52.7437641723356</v>
      </c>
      <c r="L14" s="83">
        <v>3083893</v>
      </c>
      <c r="M14" s="84">
        <v>473183</v>
      </c>
      <c r="N14" s="31">
        <f t="shared" si="4"/>
        <v>-71.33840246727108</v>
      </c>
      <c r="O14" s="30">
        <f t="shared" si="5"/>
        <v>-491.5645743824271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3083893</v>
      </c>
      <c r="M15" s="84">
        <v>473183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3083893</v>
      </c>
      <c r="M16" s="84">
        <v>473183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102936715</v>
      </c>
      <c r="D17" s="63">
        <v>104249649</v>
      </c>
      <c r="E17" s="64">
        <f t="shared" si="0"/>
        <v>1312934</v>
      </c>
      <c r="F17" s="62">
        <v>107875674</v>
      </c>
      <c r="G17" s="63">
        <v>108627107</v>
      </c>
      <c r="H17" s="64">
        <f t="shared" si="1"/>
        <v>751433</v>
      </c>
      <c r="I17" s="64">
        <v>113329817</v>
      </c>
      <c r="J17" s="41">
        <f t="shared" si="2"/>
        <v>1.2754768791679432</v>
      </c>
      <c r="K17" s="30">
        <f t="shared" si="3"/>
        <v>0.696573168108317</v>
      </c>
      <c r="L17" s="87">
        <v>3083893</v>
      </c>
      <c r="M17" s="84">
        <v>473183</v>
      </c>
      <c r="N17" s="31">
        <f t="shared" si="4"/>
        <v>42.5739155022564</v>
      </c>
      <c r="O17" s="30">
        <f t="shared" si="5"/>
        <v>158.80388771363297</v>
      </c>
      <c r="P17" s="5"/>
      <c r="Q17" s="32"/>
    </row>
    <row r="18" spans="1:17" ht="16.5">
      <c r="A18" s="2" t="s">
        <v>16</v>
      </c>
      <c r="B18" s="33" t="s">
        <v>27</v>
      </c>
      <c r="C18" s="65">
        <v>209087456</v>
      </c>
      <c r="D18" s="66">
        <v>212171349</v>
      </c>
      <c r="E18" s="67">
        <f t="shared" si="0"/>
        <v>3083893</v>
      </c>
      <c r="F18" s="65">
        <v>220608335</v>
      </c>
      <c r="G18" s="66">
        <v>221081518</v>
      </c>
      <c r="H18" s="67">
        <f t="shared" si="1"/>
        <v>473183</v>
      </c>
      <c r="I18" s="67">
        <v>230728046</v>
      </c>
      <c r="J18" s="42">
        <f t="shared" si="2"/>
        <v>1.474929705969544</v>
      </c>
      <c r="K18" s="35">
        <f t="shared" si="3"/>
        <v>0.21449008261632546</v>
      </c>
      <c r="L18" s="88">
        <v>3083893</v>
      </c>
      <c r="M18" s="86">
        <v>473183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9120667</v>
      </c>
      <c r="D19" s="72">
        <v>3227839</v>
      </c>
      <c r="E19" s="73">
        <f t="shared" si="0"/>
        <v>-5892828</v>
      </c>
      <c r="F19" s="74">
        <v>8784350</v>
      </c>
      <c r="G19" s="75">
        <v>521934</v>
      </c>
      <c r="H19" s="76">
        <f t="shared" si="1"/>
        <v>-8262416</v>
      </c>
      <c r="I19" s="76">
        <v>1321923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9074920</v>
      </c>
      <c r="M22" s="84">
        <v>-320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2360000</v>
      </c>
      <c r="E23" s="64">
        <f t="shared" si="0"/>
        <v>2360000</v>
      </c>
      <c r="F23" s="62">
        <v>0</v>
      </c>
      <c r="G23" s="63">
        <v>0</v>
      </c>
      <c r="H23" s="64">
        <f t="shared" si="1"/>
        <v>0</v>
      </c>
      <c r="I23" s="64">
        <v>0</v>
      </c>
      <c r="J23" s="29">
        <f t="shared" si="2"/>
        <v>0</v>
      </c>
      <c r="K23" s="30">
        <f t="shared" si="3"/>
        <v>0</v>
      </c>
      <c r="L23" s="83">
        <v>9074920</v>
      </c>
      <c r="M23" s="84">
        <v>-320</v>
      </c>
      <c r="N23" s="31">
        <f t="shared" si="4"/>
        <v>26.005738893566004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42179129</v>
      </c>
      <c r="D24" s="63">
        <v>48894049</v>
      </c>
      <c r="E24" s="64">
        <f t="shared" si="0"/>
        <v>6714920</v>
      </c>
      <c r="F24" s="62">
        <v>42009320</v>
      </c>
      <c r="G24" s="63">
        <v>42009000</v>
      </c>
      <c r="H24" s="64">
        <f t="shared" si="1"/>
        <v>-320</v>
      </c>
      <c r="I24" s="64">
        <v>43495000</v>
      </c>
      <c r="J24" s="29">
        <f t="shared" si="2"/>
        <v>15.920006314023222</v>
      </c>
      <c r="K24" s="30">
        <f t="shared" si="3"/>
        <v>-0.0007617357291191573</v>
      </c>
      <c r="L24" s="83">
        <v>9074920</v>
      </c>
      <c r="M24" s="84">
        <v>-320</v>
      </c>
      <c r="N24" s="31">
        <f t="shared" si="4"/>
        <v>73.994261106434</v>
      </c>
      <c r="O24" s="30">
        <f t="shared" si="5"/>
        <v>100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9074920</v>
      </c>
      <c r="M25" s="84">
        <v>-320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42179129</v>
      </c>
      <c r="D26" s="66">
        <v>51254049</v>
      </c>
      <c r="E26" s="67">
        <f t="shared" si="0"/>
        <v>9074920</v>
      </c>
      <c r="F26" s="65">
        <v>42009320</v>
      </c>
      <c r="G26" s="66">
        <v>42009000</v>
      </c>
      <c r="H26" s="67">
        <f t="shared" si="1"/>
        <v>-320</v>
      </c>
      <c r="I26" s="67">
        <v>43495000</v>
      </c>
      <c r="J26" s="42">
        <f t="shared" si="2"/>
        <v>21.515190605287273</v>
      </c>
      <c r="K26" s="35">
        <f t="shared" si="3"/>
        <v>-0.0007617357291191573</v>
      </c>
      <c r="L26" s="88">
        <v>9074920</v>
      </c>
      <c r="M26" s="86">
        <v>-320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9074920</v>
      </c>
      <c r="M28" s="84">
        <v>-320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8000000</v>
      </c>
      <c r="D29" s="63">
        <v>17081998</v>
      </c>
      <c r="E29" s="64">
        <f t="shared" si="0"/>
        <v>9081998</v>
      </c>
      <c r="F29" s="62">
        <v>6000000</v>
      </c>
      <c r="G29" s="63">
        <v>6000000</v>
      </c>
      <c r="H29" s="64">
        <f t="shared" si="1"/>
        <v>0</v>
      </c>
      <c r="I29" s="64">
        <v>6000000</v>
      </c>
      <c r="J29" s="29">
        <f t="shared" si="2"/>
        <v>113.52497500000001</v>
      </c>
      <c r="K29" s="30">
        <f t="shared" si="3"/>
        <v>0</v>
      </c>
      <c r="L29" s="83">
        <v>9074920</v>
      </c>
      <c r="M29" s="84">
        <v>-320</v>
      </c>
      <c r="N29" s="31">
        <f t="shared" si="4"/>
        <v>100.07799517791894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9074920</v>
      </c>
      <c r="M30" s="84">
        <v>-320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34179129</v>
      </c>
      <c r="D31" s="63">
        <v>28927927</v>
      </c>
      <c r="E31" s="64">
        <f t="shared" si="0"/>
        <v>-5251202</v>
      </c>
      <c r="F31" s="62">
        <v>36009320</v>
      </c>
      <c r="G31" s="63">
        <v>36009000</v>
      </c>
      <c r="H31" s="64">
        <f t="shared" si="1"/>
        <v>-320</v>
      </c>
      <c r="I31" s="64">
        <v>37495000</v>
      </c>
      <c r="J31" s="29">
        <f t="shared" si="2"/>
        <v>-15.363767754292393</v>
      </c>
      <c r="K31" s="30">
        <f t="shared" si="3"/>
        <v>-0.0008886588249930852</v>
      </c>
      <c r="L31" s="83">
        <v>9074920</v>
      </c>
      <c r="M31" s="84">
        <v>-320</v>
      </c>
      <c r="N31" s="31">
        <f t="shared" si="4"/>
        <v>-57.86499495312355</v>
      </c>
      <c r="O31" s="30">
        <f t="shared" si="5"/>
        <v>100</v>
      </c>
      <c r="P31" s="5"/>
      <c r="Q31" s="32"/>
    </row>
    <row r="32" spans="1:17" ht="12.75">
      <c r="A32" s="6" t="s">
        <v>16</v>
      </c>
      <c r="B32" s="28" t="s">
        <v>39</v>
      </c>
      <c r="C32" s="62">
        <v>0</v>
      </c>
      <c r="D32" s="63">
        <v>5244124</v>
      </c>
      <c r="E32" s="64">
        <f t="shared" si="0"/>
        <v>5244124</v>
      </c>
      <c r="F32" s="62">
        <v>0</v>
      </c>
      <c r="G32" s="63">
        <v>0</v>
      </c>
      <c r="H32" s="64">
        <f t="shared" si="1"/>
        <v>0</v>
      </c>
      <c r="I32" s="64">
        <v>0</v>
      </c>
      <c r="J32" s="29">
        <f t="shared" si="2"/>
        <v>0</v>
      </c>
      <c r="K32" s="30">
        <f t="shared" si="3"/>
        <v>0</v>
      </c>
      <c r="L32" s="83">
        <v>9074920</v>
      </c>
      <c r="M32" s="84">
        <v>-320</v>
      </c>
      <c r="N32" s="31">
        <f t="shared" si="4"/>
        <v>57.78699977520463</v>
      </c>
      <c r="O32" s="30">
        <f t="shared" si="5"/>
        <v>0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42179129</v>
      </c>
      <c r="D33" s="81">
        <v>51254049</v>
      </c>
      <c r="E33" s="82">
        <f t="shared" si="0"/>
        <v>9074920</v>
      </c>
      <c r="F33" s="80">
        <v>42009320</v>
      </c>
      <c r="G33" s="81">
        <v>42009000</v>
      </c>
      <c r="H33" s="82">
        <f t="shared" si="1"/>
        <v>-320</v>
      </c>
      <c r="I33" s="82">
        <v>43495000</v>
      </c>
      <c r="J33" s="57">
        <f t="shared" si="2"/>
        <v>21.515190605287273</v>
      </c>
      <c r="K33" s="58">
        <f t="shared" si="3"/>
        <v>-0.0007617357291191573</v>
      </c>
      <c r="L33" s="95">
        <v>9074920</v>
      </c>
      <c r="M33" s="96">
        <v>-320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76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99107336</v>
      </c>
      <c r="D8" s="63">
        <v>104212269</v>
      </c>
      <c r="E8" s="64">
        <f>$D8-$C8</f>
        <v>5104933</v>
      </c>
      <c r="F8" s="62">
        <v>103659564</v>
      </c>
      <c r="G8" s="63">
        <v>108276546</v>
      </c>
      <c r="H8" s="64">
        <f>$G8-$F8</f>
        <v>4616982</v>
      </c>
      <c r="I8" s="64">
        <v>112499331</v>
      </c>
      <c r="J8" s="29">
        <f>IF(($C8=0),0,(($E8/$C8)*100))</f>
        <v>5.150913349138958</v>
      </c>
      <c r="K8" s="30">
        <f>IF(($F8=0),0,(($H8/$F8)*100))</f>
        <v>4.453985548308886</v>
      </c>
      <c r="L8" s="83">
        <v>6754809</v>
      </c>
      <c r="M8" s="84">
        <v>11504304</v>
      </c>
      <c r="N8" s="31">
        <f>IF(($L8=0),0,(($E8/$L8)*100))</f>
        <v>75.57479419477295</v>
      </c>
      <c r="O8" s="30">
        <f>IF(($M8=0),0,(($H8/$M8)*100))</f>
        <v>40.132649484923206</v>
      </c>
      <c r="P8" s="5"/>
      <c r="Q8" s="32"/>
    </row>
    <row r="9" spans="1:17" ht="12.75">
      <c r="A9" s="2" t="s">
        <v>16</v>
      </c>
      <c r="B9" s="28" t="s">
        <v>19</v>
      </c>
      <c r="C9" s="62">
        <v>96093452</v>
      </c>
      <c r="D9" s="63">
        <v>102133362</v>
      </c>
      <c r="E9" s="64">
        <f>$D9-$C9</f>
        <v>6039910</v>
      </c>
      <c r="F9" s="62">
        <v>100513750</v>
      </c>
      <c r="G9" s="63">
        <v>106116562</v>
      </c>
      <c r="H9" s="64">
        <f>$G9-$F9</f>
        <v>5602812</v>
      </c>
      <c r="I9" s="64">
        <v>110255108</v>
      </c>
      <c r="J9" s="29">
        <f>IF(($C9=0),0,(($E9/$C9)*100))</f>
        <v>6.285454288810438</v>
      </c>
      <c r="K9" s="30">
        <f>IF(($F9=0),0,(($H9/$F9)*100))</f>
        <v>5.574174677593861</v>
      </c>
      <c r="L9" s="83">
        <v>6754809</v>
      </c>
      <c r="M9" s="84">
        <v>11504304</v>
      </c>
      <c r="N9" s="31">
        <f>IF(($L9=0),0,(($E9/$L9)*100))</f>
        <v>89.41644389945</v>
      </c>
      <c r="O9" s="30">
        <f>IF(($M9=0),0,(($H9/$M9)*100))</f>
        <v>48.70187714093786</v>
      </c>
      <c r="P9" s="5"/>
      <c r="Q9" s="32"/>
    </row>
    <row r="10" spans="1:17" ht="12.75">
      <c r="A10" s="2" t="s">
        <v>16</v>
      </c>
      <c r="B10" s="28" t="s">
        <v>20</v>
      </c>
      <c r="C10" s="62">
        <v>208282212</v>
      </c>
      <c r="D10" s="63">
        <v>203892178</v>
      </c>
      <c r="E10" s="64">
        <f aca="true" t="shared" si="0" ref="E10:E33">$D10-$C10</f>
        <v>-4390034</v>
      </c>
      <c r="F10" s="62">
        <v>217869686</v>
      </c>
      <c r="G10" s="63">
        <v>219154196</v>
      </c>
      <c r="H10" s="64">
        <f aca="true" t="shared" si="1" ref="H10:H33">$G10-$F10</f>
        <v>1284510</v>
      </c>
      <c r="I10" s="64">
        <v>214278980</v>
      </c>
      <c r="J10" s="29">
        <f aca="true" t="shared" si="2" ref="J10:J33">IF(($C10=0),0,(($E10/$C10)*100))</f>
        <v>-2.107733520709872</v>
      </c>
      <c r="K10" s="30">
        <f aca="true" t="shared" si="3" ref="K10:K33">IF(($F10=0),0,(($H10/$F10)*100))</f>
        <v>0.5895772025852187</v>
      </c>
      <c r="L10" s="83">
        <v>6754809</v>
      </c>
      <c r="M10" s="84">
        <v>11504304</v>
      </c>
      <c r="N10" s="31">
        <f aca="true" t="shared" si="4" ref="N10:N33">IF(($L10=0),0,(($E10/$L10)*100))</f>
        <v>-64.99123809422295</v>
      </c>
      <c r="O10" s="30">
        <f aca="true" t="shared" si="5" ref="O10:O33">IF(($M10=0),0,(($H10/$M10)*100))</f>
        <v>11.16547337413893</v>
      </c>
      <c r="P10" s="5"/>
      <c r="Q10" s="32"/>
    </row>
    <row r="11" spans="1:17" ht="16.5">
      <c r="A11" s="6" t="s">
        <v>16</v>
      </c>
      <c r="B11" s="33" t="s">
        <v>21</v>
      </c>
      <c r="C11" s="65">
        <v>403483000</v>
      </c>
      <c r="D11" s="66">
        <v>410237809</v>
      </c>
      <c r="E11" s="67">
        <f t="shared" si="0"/>
        <v>6754809</v>
      </c>
      <c r="F11" s="65">
        <v>422043000</v>
      </c>
      <c r="G11" s="66">
        <v>433547304</v>
      </c>
      <c r="H11" s="67">
        <f t="shared" si="1"/>
        <v>11504304</v>
      </c>
      <c r="I11" s="67">
        <v>437033419</v>
      </c>
      <c r="J11" s="34">
        <f t="shared" si="2"/>
        <v>1.674124808232317</v>
      </c>
      <c r="K11" s="35">
        <f t="shared" si="3"/>
        <v>2.7258606350537744</v>
      </c>
      <c r="L11" s="85">
        <v>6754809</v>
      </c>
      <c r="M11" s="86">
        <v>11504304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154795268</v>
      </c>
      <c r="D13" s="63">
        <v>152874497</v>
      </c>
      <c r="E13" s="64">
        <f t="shared" si="0"/>
        <v>-1920771</v>
      </c>
      <c r="F13" s="62">
        <v>161915849</v>
      </c>
      <c r="G13" s="63">
        <v>156782075</v>
      </c>
      <c r="H13" s="64">
        <f t="shared" si="1"/>
        <v>-5133774</v>
      </c>
      <c r="I13" s="64">
        <v>162896571</v>
      </c>
      <c r="J13" s="29">
        <f t="shared" si="2"/>
        <v>-1.240846070307524</v>
      </c>
      <c r="K13" s="30">
        <f t="shared" si="3"/>
        <v>-3.1706432889099077</v>
      </c>
      <c r="L13" s="83">
        <v>15323757</v>
      </c>
      <c r="M13" s="84">
        <v>11035311</v>
      </c>
      <c r="N13" s="31">
        <f t="shared" si="4"/>
        <v>-12.534595791358477</v>
      </c>
      <c r="O13" s="30">
        <f t="shared" si="5"/>
        <v>-46.52133501266979</v>
      </c>
      <c r="P13" s="5"/>
      <c r="Q13" s="32"/>
    </row>
    <row r="14" spans="1:17" ht="12.75">
      <c r="A14" s="2" t="s">
        <v>16</v>
      </c>
      <c r="B14" s="28" t="s">
        <v>24</v>
      </c>
      <c r="C14" s="62">
        <v>0</v>
      </c>
      <c r="D14" s="63">
        <v>7000000</v>
      </c>
      <c r="E14" s="64">
        <f t="shared" si="0"/>
        <v>7000000</v>
      </c>
      <c r="F14" s="62">
        <v>0</v>
      </c>
      <c r="G14" s="63">
        <v>7100000</v>
      </c>
      <c r="H14" s="64">
        <f t="shared" si="1"/>
        <v>7100000</v>
      </c>
      <c r="I14" s="64">
        <v>7120000</v>
      </c>
      <c r="J14" s="29">
        <f t="shared" si="2"/>
        <v>0</v>
      </c>
      <c r="K14" s="30">
        <f t="shared" si="3"/>
        <v>0</v>
      </c>
      <c r="L14" s="83">
        <v>15323757</v>
      </c>
      <c r="M14" s="84">
        <v>11035311</v>
      </c>
      <c r="N14" s="31">
        <f t="shared" si="4"/>
        <v>45.68070349849583</v>
      </c>
      <c r="O14" s="30">
        <f t="shared" si="5"/>
        <v>64.33892076081952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15323757</v>
      </c>
      <c r="M15" s="84">
        <v>11035311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69559</v>
      </c>
      <c r="D16" s="63">
        <v>87697132</v>
      </c>
      <c r="E16" s="64">
        <f t="shared" si="0"/>
        <v>87627573</v>
      </c>
      <c r="F16" s="62">
        <v>72759</v>
      </c>
      <c r="G16" s="63">
        <v>91117320</v>
      </c>
      <c r="H16" s="64">
        <f t="shared" si="1"/>
        <v>91044561</v>
      </c>
      <c r="I16" s="64">
        <v>94670896</v>
      </c>
      <c r="J16" s="29">
        <f t="shared" si="2"/>
        <v>125975.89528314093</v>
      </c>
      <c r="K16" s="30">
        <f t="shared" si="3"/>
        <v>125131.68267843152</v>
      </c>
      <c r="L16" s="83">
        <v>15323757</v>
      </c>
      <c r="M16" s="84">
        <v>11035311</v>
      </c>
      <c r="N16" s="31">
        <f t="shared" si="4"/>
        <v>571.8413115008284</v>
      </c>
      <c r="O16" s="30">
        <f t="shared" si="5"/>
        <v>825.0294078707886</v>
      </c>
      <c r="P16" s="5"/>
      <c r="Q16" s="32"/>
    </row>
    <row r="17" spans="1:17" ht="12.75">
      <c r="A17" s="2" t="s">
        <v>16</v>
      </c>
      <c r="B17" s="28" t="s">
        <v>26</v>
      </c>
      <c r="C17" s="62">
        <v>255474211</v>
      </c>
      <c r="D17" s="63">
        <v>178091166</v>
      </c>
      <c r="E17" s="64">
        <f t="shared" si="0"/>
        <v>-77383045</v>
      </c>
      <c r="F17" s="62">
        <v>267226014</v>
      </c>
      <c r="G17" s="63">
        <v>185250538</v>
      </c>
      <c r="H17" s="64">
        <f t="shared" si="1"/>
        <v>-81975476</v>
      </c>
      <c r="I17" s="64">
        <v>191947804</v>
      </c>
      <c r="J17" s="41">
        <f t="shared" si="2"/>
        <v>-30.289963396735963</v>
      </c>
      <c r="K17" s="30">
        <f t="shared" si="3"/>
        <v>-30.676458018791543</v>
      </c>
      <c r="L17" s="87">
        <v>15323757</v>
      </c>
      <c r="M17" s="84">
        <v>11035311</v>
      </c>
      <c r="N17" s="31">
        <f t="shared" si="4"/>
        <v>-504.9874192079658</v>
      </c>
      <c r="O17" s="30">
        <f t="shared" si="5"/>
        <v>-742.8469936189383</v>
      </c>
      <c r="P17" s="5"/>
      <c r="Q17" s="32"/>
    </row>
    <row r="18" spans="1:17" ht="16.5">
      <c r="A18" s="2" t="s">
        <v>16</v>
      </c>
      <c r="B18" s="33" t="s">
        <v>27</v>
      </c>
      <c r="C18" s="65">
        <v>410339038</v>
      </c>
      <c r="D18" s="66">
        <v>425662795</v>
      </c>
      <c r="E18" s="67">
        <f t="shared" si="0"/>
        <v>15323757</v>
      </c>
      <c r="F18" s="65">
        <v>429214622</v>
      </c>
      <c r="G18" s="66">
        <v>440249933</v>
      </c>
      <c r="H18" s="67">
        <f t="shared" si="1"/>
        <v>11035311</v>
      </c>
      <c r="I18" s="67">
        <v>456635271</v>
      </c>
      <c r="J18" s="42">
        <f t="shared" si="2"/>
        <v>3.734413638704295</v>
      </c>
      <c r="K18" s="35">
        <f t="shared" si="3"/>
        <v>2.5710473116174497</v>
      </c>
      <c r="L18" s="88">
        <v>15323757</v>
      </c>
      <c r="M18" s="86">
        <v>11035311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-6856038</v>
      </c>
      <c r="D19" s="72">
        <v>-15424986</v>
      </c>
      <c r="E19" s="73">
        <f t="shared" si="0"/>
        <v>-8568948</v>
      </c>
      <c r="F19" s="74">
        <v>-7171622</v>
      </c>
      <c r="G19" s="75">
        <v>-6702629</v>
      </c>
      <c r="H19" s="76">
        <f t="shared" si="1"/>
        <v>468993</v>
      </c>
      <c r="I19" s="76">
        <v>-19601852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19328530</v>
      </c>
      <c r="M22" s="84">
        <v>27023290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1666951</v>
      </c>
      <c r="D23" s="63">
        <v>2744408</v>
      </c>
      <c r="E23" s="64">
        <f t="shared" si="0"/>
        <v>1077457</v>
      </c>
      <c r="F23" s="62">
        <v>1743630</v>
      </c>
      <c r="G23" s="63">
        <v>1813362</v>
      </c>
      <c r="H23" s="64">
        <f t="shared" si="1"/>
        <v>69732</v>
      </c>
      <c r="I23" s="64">
        <v>1884085</v>
      </c>
      <c r="J23" s="29">
        <f t="shared" si="2"/>
        <v>64.63639303134885</v>
      </c>
      <c r="K23" s="30">
        <f t="shared" si="3"/>
        <v>3.999242958655219</v>
      </c>
      <c r="L23" s="83">
        <v>19328530</v>
      </c>
      <c r="M23" s="84">
        <v>27023290</v>
      </c>
      <c r="N23" s="31">
        <f t="shared" si="4"/>
        <v>5.574438407887201</v>
      </c>
      <c r="O23" s="30">
        <f t="shared" si="5"/>
        <v>0.2580440797549077</v>
      </c>
      <c r="P23" s="5"/>
      <c r="Q23" s="32"/>
    </row>
    <row r="24" spans="1:17" ht="12.75">
      <c r="A24" s="6" t="s">
        <v>16</v>
      </c>
      <c r="B24" s="28" t="s">
        <v>32</v>
      </c>
      <c r="C24" s="62">
        <v>12581726</v>
      </c>
      <c r="D24" s="63">
        <v>30832799</v>
      </c>
      <c r="E24" s="64">
        <f t="shared" si="0"/>
        <v>18251073</v>
      </c>
      <c r="F24" s="62">
        <v>13160486</v>
      </c>
      <c r="G24" s="63">
        <v>40114044</v>
      </c>
      <c r="H24" s="64">
        <f t="shared" si="1"/>
        <v>26953558</v>
      </c>
      <c r="I24" s="64">
        <v>17414178</v>
      </c>
      <c r="J24" s="29">
        <f t="shared" si="2"/>
        <v>145.0601690101978</v>
      </c>
      <c r="K24" s="30">
        <f t="shared" si="3"/>
        <v>204.80670698635294</v>
      </c>
      <c r="L24" s="83">
        <v>19328530</v>
      </c>
      <c r="M24" s="84">
        <v>27023290</v>
      </c>
      <c r="N24" s="31">
        <f t="shared" si="4"/>
        <v>94.4255615921128</v>
      </c>
      <c r="O24" s="30">
        <f t="shared" si="5"/>
        <v>99.74195592024509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19328530</v>
      </c>
      <c r="M25" s="84">
        <v>27023290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14248677</v>
      </c>
      <c r="D26" s="66">
        <v>33577207</v>
      </c>
      <c r="E26" s="67">
        <f t="shared" si="0"/>
        <v>19328530</v>
      </c>
      <c r="F26" s="65">
        <v>14904116</v>
      </c>
      <c r="G26" s="66">
        <v>41927406</v>
      </c>
      <c r="H26" s="67">
        <f t="shared" si="1"/>
        <v>27023290</v>
      </c>
      <c r="I26" s="67">
        <v>19298263</v>
      </c>
      <c r="J26" s="42">
        <f t="shared" si="2"/>
        <v>135.65140117921123</v>
      </c>
      <c r="K26" s="35">
        <f t="shared" si="3"/>
        <v>181.31427586849162</v>
      </c>
      <c r="L26" s="88">
        <v>19328530</v>
      </c>
      <c r="M26" s="86">
        <v>27023290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1929765</v>
      </c>
      <c r="M28" s="84">
        <v>8824182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104600</v>
      </c>
      <c r="D29" s="63">
        <v>1606849</v>
      </c>
      <c r="E29" s="64">
        <f t="shared" si="0"/>
        <v>1502249</v>
      </c>
      <c r="F29" s="62">
        <v>109412</v>
      </c>
      <c r="G29" s="63">
        <v>0</v>
      </c>
      <c r="H29" s="64">
        <f t="shared" si="1"/>
        <v>-109412</v>
      </c>
      <c r="I29" s="64">
        <v>0</v>
      </c>
      <c r="J29" s="29">
        <f t="shared" si="2"/>
        <v>1436.1845124282984</v>
      </c>
      <c r="K29" s="30">
        <f t="shared" si="3"/>
        <v>-100</v>
      </c>
      <c r="L29" s="83">
        <v>1929765</v>
      </c>
      <c r="M29" s="84">
        <v>8824182</v>
      </c>
      <c r="N29" s="31">
        <f t="shared" si="4"/>
        <v>77.84621443543644</v>
      </c>
      <c r="O29" s="30">
        <f t="shared" si="5"/>
        <v>-1.239910962851854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1929765</v>
      </c>
      <c r="M30" s="84">
        <v>8824182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0</v>
      </c>
      <c r="E31" s="64">
        <f t="shared" si="0"/>
        <v>0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0</v>
      </c>
      <c r="K31" s="30">
        <f t="shared" si="3"/>
        <v>0</v>
      </c>
      <c r="L31" s="83">
        <v>1929765</v>
      </c>
      <c r="M31" s="84">
        <v>8824182</v>
      </c>
      <c r="N31" s="31">
        <f t="shared" si="4"/>
        <v>0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31542842</v>
      </c>
      <c r="D32" s="63">
        <v>31970358</v>
      </c>
      <c r="E32" s="64">
        <f t="shared" si="0"/>
        <v>427516</v>
      </c>
      <c r="F32" s="62">
        <v>32993812</v>
      </c>
      <c r="G32" s="63">
        <v>41927406</v>
      </c>
      <c r="H32" s="64">
        <f t="shared" si="1"/>
        <v>8933594</v>
      </c>
      <c r="I32" s="64">
        <v>19298263</v>
      </c>
      <c r="J32" s="29">
        <f t="shared" si="2"/>
        <v>1.3553502883475117</v>
      </c>
      <c r="K32" s="30">
        <f t="shared" si="3"/>
        <v>27.076574237617645</v>
      </c>
      <c r="L32" s="83">
        <v>1929765</v>
      </c>
      <c r="M32" s="84">
        <v>8824182</v>
      </c>
      <c r="N32" s="31">
        <f t="shared" si="4"/>
        <v>22.15378556456356</v>
      </c>
      <c r="O32" s="30">
        <f t="shared" si="5"/>
        <v>101.23991096285185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31647442</v>
      </c>
      <c r="D33" s="81">
        <v>33577207</v>
      </c>
      <c r="E33" s="82">
        <f t="shared" si="0"/>
        <v>1929765</v>
      </c>
      <c r="F33" s="80">
        <v>33103224</v>
      </c>
      <c r="G33" s="81">
        <v>41927406</v>
      </c>
      <c r="H33" s="82">
        <f t="shared" si="1"/>
        <v>8824182</v>
      </c>
      <c r="I33" s="82">
        <v>19298263</v>
      </c>
      <c r="J33" s="57">
        <f t="shared" si="2"/>
        <v>6.09769661636476</v>
      </c>
      <c r="K33" s="58">
        <f t="shared" si="3"/>
        <v>26.65656372321922</v>
      </c>
      <c r="L33" s="95">
        <v>1929765</v>
      </c>
      <c r="M33" s="96">
        <v>8824182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77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0</v>
      </c>
      <c r="D8" s="63">
        <v>0</v>
      </c>
      <c r="E8" s="64">
        <f>$D8-$C8</f>
        <v>0</v>
      </c>
      <c r="F8" s="62">
        <v>0</v>
      </c>
      <c r="G8" s="63">
        <v>0</v>
      </c>
      <c r="H8" s="64">
        <f>$G8-$F8</f>
        <v>0</v>
      </c>
      <c r="I8" s="64">
        <v>0</v>
      </c>
      <c r="J8" s="29">
        <f>IF(($C8=0),0,(($E8/$C8)*100))</f>
        <v>0</v>
      </c>
      <c r="K8" s="30">
        <f>IF(($F8=0),0,(($H8/$F8)*100))</f>
        <v>0</v>
      </c>
      <c r="L8" s="83">
        <v>-7288987</v>
      </c>
      <c r="M8" s="84">
        <v>-19387604</v>
      </c>
      <c r="N8" s="31">
        <f>IF(($L8=0),0,(($E8/$L8)*100))</f>
        <v>0</v>
      </c>
      <c r="O8" s="30">
        <f>IF(($M8=0),0,(($H8/$M8)*100))</f>
        <v>0</v>
      </c>
      <c r="P8" s="5"/>
      <c r="Q8" s="32"/>
    </row>
    <row r="9" spans="1:17" ht="12.75">
      <c r="A9" s="2" t="s">
        <v>16</v>
      </c>
      <c r="B9" s="28" t="s">
        <v>19</v>
      </c>
      <c r="C9" s="62">
        <v>54922787</v>
      </c>
      <c r="D9" s="63">
        <v>54000000</v>
      </c>
      <c r="E9" s="64">
        <f>$D9-$C9</f>
        <v>-922787</v>
      </c>
      <c r="F9" s="62">
        <v>57449235</v>
      </c>
      <c r="G9" s="63">
        <v>60000000</v>
      </c>
      <c r="H9" s="64">
        <f>$G9-$F9</f>
        <v>2550765</v>
      </c>
      <c r="I9" s="64">
        <v>67000000</v>
      </c>
      <c r="J9" s="29">
        <f>IF(($C9=0),0,(($E9/$C9)*100))</f>
        <v>-1.680153266803449</v>
      </c>
      <c r="K9" s="30">
        <f>IF(($F9=0),0,(($H9/$F9)*100))</f>
        <v>4.4400330134944355</v>
      </c>
      <c r="L9" s="83">
        <v>-7288987</v>
      </c>
      <c r="M9" s="84">
        <v>-19387604</v>
      </c>
      <c r="N9" s="31">
        <f>IF(($L9=0),0,(($E9/$L9)*100))</f>
        <v>12.660017091538233</v>
      </c>
      <c r="O9" s="30">
        <f>IF(($M9=0),0,(($H9/$M9)*100))</f>
        <v>-13.156679907429512</v>
      </c>
      <c r="P9" s="5"/>
      <c r="Q9" s="32"/>
    </row>
    <row r="10" spans="1:17" ht="12.75">
      <c r="A10" s="2" t="s">
        <v>16</v>
      </c>
      <c r="B10" s="28" t="s">
        <v>20</v>
      </c>
      <c r="C10" s="62">
        <v>555208200</v>
      </c>
      <c r="D10" s="63">
        <v>548842000</v>
      </c>
      <c r="E10" s="64">
        <f aca="true" t="shared" si="0" ref="E10:E33">$D10-$C10</f>
        <v>-6366200</v>
      </c>
      <c r="F10" s="62">
        <v>597361519</v>
      </c>
      <c r="G10" s="63">
        <v>575423150</v>
      </c>
      <c r="H10" s="64">
        <f aca="true" t="shared" si="1" ref="H10:H33">$G10-$F10</f>
        <v>-21938369</v>
      </c>
      <c r="I10" s="64">
        <v>582920909</v>
      </c>
      <c r="J10" s="29">
        <f aca="true" t="shared" si="2" ref="J10:J33">IF(($C10=0),0,(($E10/$C10)*100))</f>
        <v>-1.1466329207673807</v>
      </c>
      <c r="K10" s="30">
        <f aca="true" t="shared" si="3" ref="K10:K33">IF(($F10=0),0,(($H10/$F10)*100))</f>
        <v>-3.6725447324972396</v>
      </c>
      <c r="L10" s="83">
        <v>-7288987</v>
      </c>
      <c r="M10" s="84">
        <v>-19387604</v>
      </c>
      <c r="N10" s="31">
        <f aca="true" t="shared" si="4" ref="N10:N33">IF(($L10=0),0,(($E10/$L10)*100))</f>
        <v>87.33998290846176</v>
      </c>
      <c r="O10" s="30">
        <f aca="true" t="shared" si="5" ref="O10:O33">IF(($M10=0),0,(($H10/$M10)*100))</f>
        <v>113.1566799074295</v>
      </c>
      <c r="P10" s="5"/>
      <c r="Q10" s="32"/>
    </row>
    <row r="11" spans="1:17" ht="16.5">
      <c r="A11" s="6" t="s">
        <v>16</v>
      </c>
      <c r="B11" s="33" t="s">
        <v>21</v>
      </c>
      <c r="C11" s="65">
        <v>610130987</v>
      </c>
      <c r="D11" s="66">
        <v>602842000</v>
      </c>
      <c r="E11" s="67">
        <f t="shared" si="0"/>
        <v>-7288987</v>
      </c>
      <c r="F11" s="65">
        <v>654810754</v>
      </c>
      <c r="G11" s="66">
        <v>635423150</v>
      </c>
      <c r="H11" s="67">
        <f t="shared" si="1"/>
        <v>-19387604</v>
      </c>
      <c r="I11" s="67">
        <v>649920909</v>
      </c>
      <c r="J11" s="34">
        <f t="shared" si="2"/>
        <v>-1.194659369103638</v>
      </c>
      <c r="K11" s="35">
        <f t="shared" si="3"/>
        <v>-2.960794990242326</v>
      </c>
      <c r="L11" s="85">
        <v>-7288987</v>
      </c>
      <c r="M11" s="86">
        <v>-19387604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224058480</v>
      </c>
      <c r="D13" s="63">
        <v>255269182</v>
      </c>
      <c r="E13" s="64">
        <f t="shared" si="0"/>
        <v>31210702</v>
      </c>
      <c r="F13" s="62">
        <v>234365170</v>
      </c>
      <c r="G13" s="63">
        <v>264617307</v>
      </c>
      <c r="H13" s="64">
        <f t="shared" si="1"/>
        <v>30252137</v>
      </c>
      <c r="I13" s="64">
        <v>277978095</v>
      </c>
      <c r="J13" s="29">
        <f t="shared" si="2"/>
        <v>13.929712457212062</v>
      </c>
      <c r="K13" s="30">
        <f t="shared" si="3"/>
        <v>12.908119837090126</v>
      </c>
      <c r="L13" s="83">
        <v>-13507988</v>
      </c>
      <c r="M13" s="84">
        <v>-20625854</v>
      </c>
      <c r="N13" s="31">
        <f t="shared" si="4"/>
        <v>-231.053669872967</v>
      </c>
      <c r="O13" s="30">
        <f t="shared" si="5"/>
        <v>-146.67095481234378</v>
      </c>
      <c r="P13" s="5"/>
      <c r="Q13" s="32"/>
    </row>
    <row r="14" spans="1:17" ht="12.75">
      <c r="A14" s="2" t="s">
        <v>16</v>
      </c>
      <c r="B14" s="28" t="s">
        <v>24</v>
      </c>
      <c r="C14" s="62">
        <v>11506000</v>
      </c>
      <c r="D14" s="63">
        <v>9000000</v>
      </c>
      <c r="E14" s="64">
        <f t="shared" si="0"/>
        <v>-2506000</v>
      </c>
      <c r="F14" s="62">
        <v>12035276</v>
      </c>
      <c r="G14" s="63">
        <v>15650000</v>
      </c>
      <c r="H14" s="64">
        <f t="shared" si="1"/>
        <v>3614724</v>
      </c>
      <c r="I14" s="64">
        <v>16332500</v>
      </c>
      <c r="J14" s="29">
        <f t="shared" si="2"/>
        <v>-21.77994090039979</v>
      </c>
      <c r="K14" s="30">
        <f t="shared" si="3"/>
        <v>30.034408849452227</v>
      </c>
      <c r="L14" s="83">
        <v>-13507988</v>
      </c>
      <c r="M14" s="84">
        <v>-20625854</v>
      </c>
      <c r="N14" s="31">
        <f t="shared" si="4"/>
        <v>18.551985684322492</v>
      </c>
      <c r="O14" s="30">
        <f t="shared" si="5"/>
        <v>-17.525208895592883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-13507988</v>
      </c>
      <c r="M15" s="84">
        <v>-20625854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-13507988</v>
      </c>
      <c r="M16" s="84">
        <v>-20625854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374566507</v>
      </c>
      <c r="D17" s="63">
        <v>332353817</v>
      </c>
      <c r="E17" s="64">
        <f t="shared" si="0"/>
        <v>-42212690</v>
      </c>
      <c r="F17" s="62">
        <v>408410308</v>
      </c>
      <c r="G17" s="63">
        <v>353917593</v>
      </c>
      <c r="H17" s="64">
        <f t="shared" si="1"/>
        <v>-54492715</v>
      </c>
      <c r="I17" s="64">
        <v>354351851</v>
      </c>
      <c r="J17" s="41">
        <f t="shared" si="2"/>
        <v>-11.269744948124794</v>
      </c>
      <c r="K17" s="30">
        <f t="shared" si="3"/>
        <v>-13.342639481077937</v>
      </c>
      <c r="L17" s="87">
        <v>-13507988</v>
      </c>
      <c r="M17" s="84">
        <v>-20625854</v>
      </c>
      <c r="N17" s="31">
        <f t="shared" si="4"/>
        <v>312.50168418864456</v>
      </c>
      <c r="O17" s="30">
        <f t="shared" si="5"/>
        <v>264.19616370793665</v>
      </c>
      <c r="P17" s="5"/>
      <c r="Q17" s="32"/>
    </row>
    <row r="18" spans="1:17" ht="16.5">
      <c r="A18" s="2" t="s">
        <v>16</v>
      </c>
      <c r="B18" s="33" t="s">
        <v>27</v>
      </c>
      <c r="C18" s="65">
        <v>610130987</v>
      </c>
      <c r="D18" s="66">
        <v>596622999</v>
      </c>
      <c r="E18" s="67">
        <f t="shared" si="0"/>
        <v>-13507988</v>
      </c>
      <c r="F18" s="65">
        <v>654810754</v>
      </c>
      <c r="G18" s="66">
        <v>634184900</v>
      </c>
      <c r="H18" s="67">
        <f t="shared" si="1"/>
        <v>-20625854</v>
      </c>
      <c r="I18" s="67">
        <v>648662446</v>
      </c>
      <c r="J18" s="42">
        <f t="shared" si="2"/>
        <v>-2.213948854887451</v>
      </c>
      <c r="K18" s="35">
        <f t="shared" si="3"/>
        <v>-3.149895427649009</v>
      </c>
      <c r="L18" s="88">
        <v>-13507988</v>
      </c>
      <c r="M18" s="86">
        <v>-20625854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0</v>
      </c>
      <c r="D19" s="72">
        <v>6219001</v>
      </c>
      <c r="E19" s="73">
        <f t="shared" si="0"/>
        <v>6219001</v>
      </c>
      <c r="F19" s="74">
        <v>0</v>
      </c>
      <c r="G19" s="75">
        <v>1238250</v>
      </c>
      <c r="H19" s="76">
        <f t="shared" si="1"/>
        <v>1238250</v>
      </c>
      <c r="I19" s="76">
        <v>1258463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68544001</v>
      </c>
      <c r="M22" s="84">
        <v>-44109750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5385000</v>
      </c>
      <c r="E23" s="64">
        <f t="shared" si="0"/>
        <v>5385000</v>
      </c>
      <c r="F23" s="62">
        <v>0</v>
      </c>
      <c r="G23" s="63">
        <v>404250</v>
      </c>
      <c r="H23" s="64">
        <f t="shared" si="1"/>
        <v>404250</v>
      </c>
      <c r="I23" s="64">
        <v>424463</v>
      </c>
      <c r="J23" s="29">
        <f t="shared" si="2"/>
        <v>0</v>
      </c>
      <c r="K23" s="30">
        <f t="shared" si="3"/>
        <v>0</v>
      </c>
      <c r="L23" s="83">
        <v>68544001</v>
      </c>
      <c r="M23" s="84">
        <v>-44109750</v>
      </c>
      <c r="N23" s="31">
        <f t="shared" si="4"/>
        <v>7.856267392386389</v>
      </c>
      <c r="O23" s="30">
        <f t="shared" si="5"/>
        <v>-0.9164640470644245</v>
      </c>
      <c r="P23" s="5"/>
      <c r="Q23" s="32"/>
    </row>
    <row r="24" spans="1:17" ht="12.75">
      <c r="A24" s="6" t="s">
        <v>16</v>
      </c>
      <c r="B24" s="28" t="s">
        <v>32</v>
      </c>
      <c r="C24" s="62">
        <v>511733000</v>
      </c>
      <c r="D24" s="63">
        <v>574892001</v>
      </c>
      <c r="E24" s="64">
        <f t="shared" si="0"/>
        <v>63159001</v>
      </c>
      <c r="F24" s="62">
        <v>567413000</v>
      </c>
      <c r="G24" s="63">
        <v>522899000</v>
      </c>
      <c r="H24" s="64">
        <f t="shared" si="1"/>
        <v>-44514000</v>
      </c>
      <c r="I24" s="64">
        <v>626282000</v>
      </c>
      <c r="J24" s="29">
        <f t="shared" si="2"/>
        <v>12.342178636124698</v>
      </c>
      <c r="K24" s="30">
        <f t="shared" si="3"/>
        <v>-7.845079333748081</v>
      </c>
      <c r="L24" s="83">
        <v>68544001</v>
      </c>
      <c r="M24" s="84">
        <v>-44109750</v>
      </c>
      <c r="N24" s="31">
        <f t="shared" si="4"/>
        <v>92.14373260761361</v>
      </c>
      <c r="O24" s="30">
        <f t="shared" si="5"/>
        <v>100.91646404706442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68544001</v>
      </c>
      <c r="M25" s="84">
        <v>-44109750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511733000</v>
      </c>
      <c r="D26" s="66">
        <v>580277001</v>
      </c>
      <c r="E26" s="67">
        <f t="shared" si="0"/>
        <v>68544001</v>
      </c>
      <c r="F26" s="65">
        <v>567413000</v>
      </c>
      <c r="G26" s="66">
        <v>523303250</v>
      </c>
      <c r="H26" s="67">
        <f t="shared" si="1"/>
        <v>-44109750</v>
      </c>
      <c r="I26" s="67">
        <v>626706463</v>
      </c>
      <c r="J26" s="42">
        <f t="shared" si="2"/>
        <v>13.394485210060717</v>
      </c>
      <c r="K26" s="35">
        <f t="shared" si="3"/>
        <v>-7.773834931522542</v>
      </c>
      <c r="L26" s="88">
        <v>68544001</v>
      </c>
      <c r="M26" s="86">
        <v>-44109750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504510000</v>
      </c>
      <c r="D28" s="63">
        <v>534654785</v>
      </c>
      <c r="E28" s="64">
        <f t="shared" si="0"/>
        <v>30144785</v>
      </c>
      <c r="F28" s="62">
        <v>559810000</v>
      </c>
      <c r="G28" s="63">
        <v>519530000</v>
      </c>
      <c r="H28" s="64">
        <f t="shared" si="1"/>
        <v>-40280000</v>
      </c>
      <c r="I28" s="64">
        <v>622910000</v>
      </c>
      <c r="J28" s="29">
        <f t="shared" si="2"/>
        <v>5.975061941289568</v>
      </c>
      <c r="K28" s="30">
        <f t="shared" si="3"/>
        <v>-7.19529840481592</v>
      </c>
      <c r="L28" s="83">
        <v>68544001</v>
      </c>
      <c r="M28" s="84">
        <v>-44109750</v>
      </c>
      <c r="N28" s="31">
        <f t="shared" si="4"/>
        <v>43.978735644567934</v>
      </c>
      <c r="O28" s="30">
        <f t="shared" si="5"/>
        <v>91.31767919790977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68544001</v>
      </c>
      <c r="M29" s="84">
        <v>-44109750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68544001</v>
      </c>
      <c r="M30" s="84">
        <v>-44109750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2515000</v>
      </c>
      <c r="D31" s="63">
        <v>2416000</v>
      </c>
      <c r="E31" s="64">
        <f t="shared" si="0"/>
        <v>-99000</v>
      </c>
      <c r="F31" s="62">
        <v>2660000</v>
      </c>
      <c r="G31" s="63">
        <v>2535000</v>
      </c>
      <c r="H31" s="64">
        <f t="shared" si="1"/>
        <v>-125000</v>
      </c>
      <c r="I31" s="64">
        <v>2538000</v>
      </c>
      <c r="J31" s="29">
        <f t="shared" si="2"/>
        <v>-3.9363817097415508</v>
      </c>
      <c r="K31" s="30">
        <f t="shared" si="3"/>
        <v>-4.6992481203007515</v>
      </c>
      <c r="L31" s="83">
        <v>68544001</v>
      </c>
      <c r="M31" s="84">
        <v>-44109750</v>
      </c>
      <c r="N31" s="31">
        <f t="shared" si="4"/>
        <v>-0.1444327710020896</v>
      </c>
      <c r="O31" s="30">
        <f t="shared" si="5"/>
        <v>0.28338405907990866</v>
      </c>
      <c r="P31" s="5"/>
      <c r="Q31" s="32"/>
    </row>
    <row r="32" spans="1:17" ht="12.75">
      <c r="A32" s="6" t="s">
        <v>16</v>
      </c>
      <c r="B32" s="28" t="s">
        <v>39</v>
      </c>
      <c r="C32" s="62">
        <v>4708000</v>
      </c>
      <c r="D32" s="63">
        <v>43206216</v>
      </c>
      <c r="E32" s="64">
        <f t="shared" si="0"/>
        <v>38498216</v>
      </c>
      <c r="F32" s="62">
        <v>4943000</v>
      </c>
      <c r="G32" s="63">
        <v>1238250</v>
      </c>
      <c r="H32" s="64">
        <f t="shared" si="1"/>
        <v>-3704750</v>
      </c>
      <c r="I32" s="64">
        <v>1258463</v>
      </c>
      <c r="J32" s="29">
        <f t="shared" si="2"/>
        <v>817.7191163976211</v>
      </c>
      <c r="K32" s="30">
        <f t="shared" si="3"/>
        <v>-74.94942342706858</v>
      </c>
      <c r="L32" s="83">
        <v>68544001</v>
      </c>
      <c r="M32" s="84">
        <v>-44109750</v>
      </c>
      <c r="N32" s="31">
        <f t="shared" si="4"/>
        <v>56.165697126434154</v>
      </c>
      <c r="O32" s="30">
        <f t="shared" si="5"/>
        <v>8.398936743010331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511733000</v>
      </c>
      <c r="D33" s="81">
        <v>580277001</v>
      </c>
      <c r="E33" s="82">
        <f t="shared" si="0"/>
        <v>68544001</v>
      </c>
      <c r="F33" s="80">
        <v>567413000</v>
      </c>
      <c r="G33" s="81">
        <v>523303250</v>
      </c>
      <c r="H33" s="82">
        <f t="shared" si="1"/>
        <v>-44109750</v>
      </c>
      <c r="I33" s="82">
        <v>626706463</v>
      </c>
      <c r="J33" s="57">
        <f t="shared" si="2"/>
        <v>13.394485210060717</v>
      </c>
      <c r="K33" s="58">
        <f t="shared" si="3"/>
        <v>-7.773834931522542</v>
      </c>
      <c r="L33" s="95">
        <v>68544001</v>
      </c>
      <c r="M33" s="96">
        <v>-44109750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78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21668638</v>
      </c>
      <c r="D8" s="63">
        <v>18240560</v>
      </c>
      <c r="E8" s="64">
        <f>$D8-$C8</f>
        <v>-3428078</v>
      </c>
      <c r="F8" s="62">
        <v>22708731</v>
      </c>
      <c r="G8" s="63">
        <v>19043146</v>
      </c>
      <c r="H8" s="64">
        <f>$G8-$F8</f>
        <v>-3665585</v>
      </c>
      <c r="I8" s="64">
        <v>19900086</v>
      </c>
      <c r="J8" s="29">
        <f>IF(($C8=0),0,(($E8/$C8)*100))</f>
        <v>-15.820459043157213</v>
      </c>
      <c r="K8" s="30">
        <f>IF(($F8=0),0,(($H8/$F8)*100))</f>
        <v>-16.14174301505443</v>
      </c>
      <c r="L8" s="83">
        <v>-10996335</v>
      </c>
      <c r="M8" s="84">
        <v>-16228787</v>
      </c>
      <c r="N8" s="31">
        <f>IF(($L8=0),0,(($E8/$L8)*100))</f>
        <v>31.174732308537344</v>
      </c>
      <c r="O8" s="30">
        <f>IF(($M8=0),0,(($H8/$M8)*100))</f>
        <v>22.586931481693608</v>
      </c>
      <c r="P8" s="5"/>
      <c r="Q8" s="32"/>
    </row>
    <row r="9" spans="1:17" ht="12.75">
      <c r="A9" s="2" t="s">
        <v>16</v>
      </c>
      <c r="B9" s="28" t="s">
        <v>19</v>
      </c>
      <c r="C9" s="62">
        <v>475011</v>
      </c>
      <c r="D9" s="63">
        <v>208500</v>
      </c>
      <c r="E9" s="64">
        <f>$D9-$C9</f>
        <v>-266511</v>
      </c>
      <c r="F9" s="62">
        <v>497811</v>
      </c>
      <c r="G9" s="63">
        <v>217674</v>
      </c>
      <c r="H9" s="64">
        <f>$G9-$F9</f>
        <v>-280137</v>
      </c>
      <c r="I9" s="64">
        <v>227469</v>
      </c>
      <c r="J9" s="29">
        <f>IF(($C9=0),0,(($E9/$C9)*100))</f>
        <v>-56.106279644050346</v>
      </c>
      <c r="K9" s="30">
        <f>IF(($F9=0),0,(($H9/$F9)*100))</f>
        <v>-56.27376654995571</v>
      </c>
      <c r="L9" s="83">
        <v>-10996335</v>
      </c>
      <c r="M9" s="84">
        <v>-16228787</v>
      </c>
      <c r="N9" s="31">
        <f>IF(($L9=0),0,(($E9/$L9)*100))</f>
        <v>2.423634783771138</v>
      </c>
      <c r="O9" s="30">
        <f>IF(($M9=0),0,(($H9/$M9)*100))</f>
        <v>1.7261733732779905</v>
      </c>
      <c r="P9" s="5"/>
      <c r="Q9" s="32"/>
    </row>
    <row r="10" spans="1:17" ht="12.75">
      <c r="A10" s="2" t="s">
        <v>16</v>
      </c>
      <c r="B10" s="28" t="s">
        <v>20</v>
      </c>
      <c r="C10" s="62">
        <v>217045888</v>
      </c>
      <c r="D10" s="63">
        <v>209744142</v>
      </c>
      <c r="E10" s="64">
        <f aca="true" t="shared" si="0" ref="E10:E33">$D10-$C10</f>
        <v>-7301746</v>
      </c>
      <c r="F10" s="62">
        <v>230932337</v>
      </c>
      <c r="G10" s="63">
        <v>218649272</v>
      </c>
      <c r="H10" s="64">
        <f aca="true" t="shared" si="1" ref="H10:H33">$G10-$F10</f>
        <v>-12283065</v>
      </c>
      <c r="I10" s="64">
        <v>216614967</v>
      </c>
      <c r="J10" s="29">
        <f aca="true" t="shared" si="2" ref="J10:J33">IF(($C10=0),0,(($E10/$C10)*100))</f>
        <v>-3.3641485066973487</v>
      </c>
      <c r="K10" s="30">
        <f aca="true" t="shared" si="3" ref="K10:K33">IF(($F10=0),0,(($H10/$F10)*100))</f>
        <v>-5.318902133658311</v>
      </c>
      <c r="L10" s="83">
        <v>-10996335</v>
      </c>
      <c r="M10" s="84">
        <v>-16228787</v>
      </c>
      <c r="N10" s="31">
        <f aca="true" t="shared" si="4" ref="N10:N33">IF(($L10=0),0,(($E10/$L10)*100))</f>
        <v>66.40163290769152</v>
      </c>
      <c r="O10" s="30">
        <f aca="true" t="shared" si="5" ref="O10:O33">IF(($M10=0),0,(($H10/$M10)*100))</f>
        <v>75.6868951450284</v>
      </c>
      <c r="P10" s="5"/>
      <c r="Q10" s="32"/>
    </row>
    <row r="11" spans="1:17" ht="16.5">
      <c r="A11" s="6" t="s">
        <v>16</v>
      </c>
      <c r="B11" s="33" t="s">
        <v>21</v>
      </c>
      <c r="C11" s="65">
        <v>239189537</v>
      </c>
      <c r="D11" s="66">
        <v>228193202</v>
      </c>
      <c r="E11" s="67">
        <f t="shared" si="0"/>
        <v>-10996335</v>
      </c>
      <c r="F11" s="65">
        <v>254138879</v>
      </c>
      <c r="G11" s="66">
        <v>237910092</v>
      </c>
      <c r="H11" s="67">
        <f t="shared" si="1"/>
        <v>-16228787</v>
      </c>
      <c r="I11" s="67">
        <v>236742522</v>
      </c>
      <c r="J11" s="34">
        <f t="shared" si="2"/>
        <v>-4.597331111519313</v>
      </c>
      <c r="K11" s="35">
        <f t="shared" si="3"/>
        <v>-6.385794674100219</v>
      </c>
      <c r="L11" s="85">
        <v>-10996335</v>
      </c>
      <c r="M11" s="86">
        <v>-16228787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94743478</v>
      </c>
      <c r="D13" s="63">
        <v>92974675</v>
      </c>
      <c r="E13" s="64">
        <f t="shared" si="0"/>
        <v>-1768803</v>
      </c>
      <c r="F13" s="62">
        <v>99006938</v>
      </c>
      <c r="G13" s="63">
        <v>97082146</v>
      </c>
      <c r="H13" s="64">
        <f t="shared" si="1"/>
        <v>-1924792</v>
      </c>
      <c r="I13" s="64">
        <v>96816912</v>
      </c>
      <c r="J13" s="29">
        <f t="shared" si="2"/>
        <v>-1.8669390625495088</v>
      </c>
      <c r="K13" s="30">
        <f t="shared" si="3"/>
        <v>-1.9440980994685442</v>
      </c>
      <c r="L13" s="83">
        <v>-6227901</v>
      </c>
      <c r="M13" s="84">
        <v>-1239395</v>
      </c>
      <c r="N13" s="31">
        <f t="shared" si="4"/>
        <v>28.401270347746376</v>
      </c>
      <c r="O13" s="30">
        <f t="shared" si="5"/>
        <v>155.3009331165609</v>
      </c>
      <c r="P13" s="5"/>
      <c r="Q13" s="32"/>
    </row>
    <row r="14" spans="1:17" ht="12.75">
      <c r="A14" s="2" t="s">
        <v>16</v>
      </c>
      <c r="B14" s="28" t="s">
        <v>24</v>
      </c>
      <c r="C14" s="62">
        <v>5360596</v>
      </c>
      <c r="D14" s="63">
        <v>3944747</v>
      </c>
      <c r="E14" s="64">
        <f t="shared" si="0"/>
        <v>-1415849</v>
      </c>
      <c r="F14" s="62">
        <v>5601823</v>
      </c>
      <c r="G14" s="63">
        <v>6925843</v>
      </c>
      <c r="H14" s="64">
        <f t="shared" si="1"/>
        <v>1324020</v>
      </c>
      <c r="I14" s="64">
        <v>7237506</v>
      </c>
      <c r="J14" s="29">
        <f t="shared" si="2"/>
        <v>-26.41215640947387</v>
      </c>
      <c r="K14" s="30">
        <f t="shared" si="3"/>
        <v>23.635520079802593</v>
      </c>
      <c r="L14" s="83">
        <v>-6227901</v>
      </c>
      <c r="M14" s="84">
        <v>-1239395</v>
      </c>
      <c r="N14" s="31">
        <f t="shared" si="4"/>
        <v>22.733967672254263</v>
      </c>
      <c r="O14" s="30">
        <f t="shared" si="5"/>
        <v>-106.82792814235978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-6227901</v>
      </c>
      <c r="M15" s="84">
        <v>-1239395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-6227901</v>
      </c>
      <c r="M16" s="84">
        <v>-1239395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122406963</v>
      </c>
      <c r="D17" s="63">
        <v>119363714</v>
      </c>
      <c r="E17" s="64">
        <f t="shared" si="0"/>
        <v>-3043249</v>
      </c>
      <c r="F17" s="62">
        <v>129685809</v>
      </c>
      <c r="G17" s="63">
        <v>129047186</v>
      </c>
      <c r="H17" s="64">
        <f t="shared" si="1"/>
        <v>-638623</v>
      </c>
      <c r="I17" s="64">
        <v>127614739</v>
      </c>
      <c r="J17" s="41">
        <f t="shared" si="2"/>
        <v>-2.4861731109201686</v>
      </c>
      <c r="K17" s="30">
        <f t="shared" si="3"/>
        <v>-0.4924386136959673</v>
      </c>
      <c r="L17" s="87">
        <v>-6227901</v>
      </c>
      <c r="M17" s="84">
        <v>-1239395</v>
      </c>
      <c r="N17" s="31">
        <f t="shared" si="4"/>
        <v>48.86476197999936</v>
      </c>
      <c r="O17" s="30">
        <f t="shared" si="5"/>
        <v>51.52699502579888</v>
      </c>
      <c r="P17" s="5"/>
      <c r="Q17" s="32"/>
    </row>
    <row r="18" spans="1:17" ht="16.5">
      <c r="A18" s="2" t="s">
        <v>16</v>
      </c>
      <c r="B18" s="33" t="s">
        <v>27</v>
      </c>
      <c r="C18" s="65">
        <v>222511037</v>
      </c>
      <c r="D18" s="66">
        <v>216283136</v>
      </c>
      <c r="E18" s="67">
        <f t="shared" si="0"/>
        <v>-6227901</v>
      </c>
      <c r="F18" s="65">
        <v>234294570</v>
      </c>
      <c r="G18" s="66">
        <v>233055175</v>
      </c>
      <c r="H18" s="67">
        <f t="shared" si="1"/>
        <v>-1239395</v>
      </c>
      <c r="I18" s="67">
        <v>231669157</v>
      </c>
      <c r="J18" s="42">
        <f t="shared" si="2"/>
        <v>-2.7989177903116778</v>
      </c>
      <c r="K18" s="35">
        <f t="shared" si="3"/>
        <v>-0.5289900657962324</v>
      </c>
      <c r="L18" s="88">
        <v>-6227901</v>
      </c>
      <c r="M18" s="86">
        <v>-1239395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16678500</v>
      </c>
      <c r="D19" s="72">
        <v>11910066</v>
      </c>
      <c r="E19" s="73">
        <f t="shared" si="0"/>
        <v>-4768434</v>
      </c>
      <c r="F19" s="74">
        <v>19844309</v>
      </c>
      <c r="G19" s="75">
        <v>4854917</v>
      </c>
      <c r="H19" s="76">
        <f t="shared" si="1"/>
        <v>-14989392</v>
      </c>
      <c r="I19" s="76">
        <v>5073365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3736016</v>
      </c>
      <c r="M22" s="84">
        <v>-1050329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3239500</v>
      </c>
      <c r="D23" s="63">
        <v>11910068</v>
      </c>
      <c r="E23" s="64">
        <f t="shared" si="0"/>
        <v>8670568</v>
      </c>
      <c r="F23" s="62">
        <v>3385279</v>
      </c>
      <c r="G23" s="63">
        <v>4854913</v>
      </c>
      <c r="H23" s="64">
        <f t="shared" si="1"/>
        <v>1469634</v>
      </c>
      <c r="I23" s="64">
        <v>5073384</v>
      </c>
      <c r="J23" s="29">
        <f t="shared" si="2"/>
        <v>267.6514276894582</v>
      </c>
      <c r="K23" s="30">
        <f t="shared" si="3"/>
        <v>43.41249273693542</v>
      </c>
      <c r="L23" s="83">
        <v>3736016</v>
      </c>
      <c r="M23" s="84">
        <v>-1050329</v>
      </c>
      <c r="N23" s="31">
        <f t="shared" si="4"/>
        <v>232.08059066128195</v>
      </c>
      <c r="O23" s="30">
        <f t="shared" si="5"/>
        <v>-139.92130084954334</v>
      </c>
      <c r="P23" s="5"/>
      <c r="Q23" s="32"/>
    </row>
    <row r="24" spans="1:17" ht="12.75">
      <c r="A24" s="6" t="s">
        <v>16</v>
      </c>
      <c r="B24" s="28" t="s">
        <v>32</v>
      </c>
      <c r="C24" s="62">
        <v>40232500</v>
      </c>
      <c r="D24" s="63">
        <v>35297948</v>
      </c>
      <c r="E24" s="64">
        <f t="shared" si="0"/>
        <v>-4934552</v>
      </c>
      <c r="F24" s="62">
        <v>42042963</v>
      </c>
      <c r="G24" s="63">
        <v>39523000</v>
      </c>
      <c r="H24" s="64">
        <f t="shared" si="1"/>
        <v>-2519963</v>
      </c>
      <c r="I24" s="64">
        <v>41722000</v>
      </c>
      <c r="J24" s="29">
        <f t="shared" si="2"/>
        <v>-12.265089169204002</v>
      </c>
      <c r="K24" s="30">
        <f t="shared" si="3"/>
        <v>-5.993780695237868</v>
      </c>
      <c r="L24" s="83">
        <v>3736016</v>
      </c>
      <c r="M24" s="84">
        <v>-1050329</v>
      </c>
      <c r="N24" s="31">
        <f t="shared" si="4"/>
        <v>-132.08059066128197</v>
      </c>
      <c r="O24" s="30">
        <f t="shared" si="5"/>
        <v>239.92130084954334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3736016</v>
      </c>
      <c r="M25" s="84">
        <v>-1050329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43472000</v>
      </c>
      <c r="D26" s="66">
        <v>47208016</v>
      </c>
      <c r="E26" s="67">
        <f t="shared" si="0"/>
        <v>3736016</v>
      </c>
      <c r="F26" s="65">
        <v>45428242</v>
      </c>
      <c r="G26" s="66">
        <v>44377913</v>
      </c>
      <c r="H26" s="67">
        <f t="shared" si="1"/>
        <v>-1050329</v>
      </c>
      <c r="I26" s="67">
        <v>46795384</v>
      </c>
      <c r="J26" s="42">
        <f t="shared" si="2"/>
        <v>8.594074346705925</v>
      </c>
      <c r="K26" s="35">
        <f t="shared" si="3"/>
        <v>-2.3120617346363526</v>
      </c>
      <c r="L26" s="88">
        <v>3736016</v>
      </c>
      <c r="M26" s="86">
        <v>-1050329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-23956484</v>
      </c>
      <c r="M28" s="84">
        <v>-29988992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20900000</v>
      </c>
      <c r="D29" s="63">
        <v>0</v>
      </c>
      <c r="E29" s="64">
        <f t="shared" si="0"/>
        <v>-20900000</v>
      </c>
      <c r="F29" s="62">
        <v>21840500</v>
      </c>
      <c r="G29" s="63">
        <v>0</v>
      </c>
      <c r="H29" s="64">
        <f t="shared" si="1"/>
        <v>-21840500</v>
      </c>
      <c r="I29" s="64">
        <v>0</v>
      </c>
      <c r="J29" s="29">
        <f t="shared" si="2"/>
        <v>-100</v>
      </c>
      <c r="K29" s="30">
        <f t="shared" si="3"/>
        <v>-100</v>
      </c>
      <c r="L29" s="83">
        <v>-23956484</v>
      </c>
      <c r="M29" s="84">
        <v>-29988992</v>
      </c>
      <c r="N29" s="31">
        <f t="shared" si="4"/>
        <v>87.24151674344198</v>
      </c>
      <c r="O29" s="30">
        <f t="shared" si="5"/>
        <v>72.82838983050848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-23956484</v>
      </c>
      <c r="M30" s="84">
        <v>-29988992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35007500</v>
      </c>
      <c r="D31" s="63">
        <v>30169521</v>
      </c>
      <c r="E31" s="64">
        <f t="shared" si="0"/>
        <v>-4837979</v>
      </c>
      <c r="F31" s="62">
        <v>36582838</v>
      </c>
      <c r="G31" s="63">
        <v>17000000</v>
      </c>
      <c r="H31" s="64">
        <f t="shared" si="1"/>
        <v>-19582838</v>
      </c>
      <c r="I31" s="64">
        <v>17000000</v>
      </c>
      <c r="J31" s="29">
        <f t="shared" si="2"/>
        <v>-13.819835749482253</v>
      </c>
      <c r="K31" s="30">
        <f t="shared" si="3"/>
        <v>-53.5301225126383</v>
      </c>
      <c r="L31" s="83">
        <v>-23956484</v>
      </c>
      <c r="M31" s="84">
        <v>-29988992</v>
      </c>
      <c r="N31" s="31">
        <f t="shared" si="4"/>
        <v>20.194862484828743</v>
      </c>
      <c r="O31" s="30">
        <f t="shared" si="5"/>
        <v>65.30008744541998</v>
      </c>
      <c r="P31" s="5"/>
      <c r="Q31" s="32"/>
    </row>
    <row r="32" spans="1:17" ht="12.75">
      <c r="A32" s="6" t="s">
        <v>16</v>
      </c>
      <c r="B32" s="28" t="s">
        <v>39</v>
      </c>
      <c r="C32" s="62">
        <v>15257000</v>
      </c>
      <c r="D32" s="63">
        <v>17038495</v>
      </c>
      <c r="E32" s="64">
        <f t="shared" si="0"/>
        <v>1781495</v>
      </c>
      <c r="F32" s="62">
        <v>15943567</v>
      </c>
      <c r="G32" s="63">
        <v>27377913</v>
      </c>
      <c r="H32" s="64">
        <f t="shared" si="1"/>
        <v>11434346</v>
      </c>
      <c r="I32" s="64">
        <v>29795384</v>
      </c>
      <c r="J32" s="29">
        <f t="shared" si="2"/>
        <v>11.676574687028905</v>
      </c>
      <c r="K32" s="30">
        <f t="shared" si="3"/>
        <v>71.71761501049295</v>
      </c>
      <c r="L32" s="83">
        <v>-23956484</v>
      </c>
      <c r="M32" s="84">
        <v>-29988992</v>
      </c>
      <c r="N32" s="31">
        <f t="shared" si="4"/>
        <v>-7.4363792282707255</v>
      </c>
      <c r="O32" s="30">
        <f t="shared" si="5"/>
        <v>-38.12847727592845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71164500</v>
      </c>
      <c r="D33" s="81">
        <v>47208016</v>
      </c>
      <c r="E33" s="82">
        <f t="shared" si="0"/>
        <v>-23956484</v>
      </c>
      <c r="F33" s="80">
        <v>74366905</v>
      </c>
      <c r="G33" s="81">
        <v>44377913</v>
      </c>
      <c r="H33" s="82">
        <f t="shared" si="1"/>
        <v>-29988992</v>
      </c>
      <c r="I33" s="82">
        <v>46795384</v>
      </c>
      <c r="J33" s="57">
        <f t="shared" si="2"/>
        <v>-33.66353167660842</v>
      </c>
      <c r="K33" s="58">
        <f t="shared" si="3"/>
        <v>-40.32572284674211</v>
      </c>
      <c r="L33" s="95">
        <v>-23956484</v>
      </c>
      <c r="M33" s="96">
        <v>-29988992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79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30647102</v>
      </c>
      <c r="D8" s="63">
        <v>31385732</v>
      </c>
      <c r="E8" s="64">
        <f>$D8-$C8</f>
        <v>738630</v>
      </c>
      <c r="F8" s="62">
        <v>32302046</v>
      </c>
      <c r="G8" s="63">
        <v>32703933</v>
      </c>
      <c r="H8" s="64">
        <f>$G8-$F8</f>
        <v>401887</v>
      </c>
      <c r="I8" s="64">
        <v>34142906</v>
      </c>
      <c r="J8" s="29">
        <f>IF(($C8=0),0,(($E8/$C8)*100))</f>
        <v>2.4101136870951128</v>
      </c>
      <c r="K8" s="30">
        <f>IF(($F8=0),0,(($H8/$F8)*100))</f>
        <v>1.2441533889215561</v>
      </c>
      <c r="L8" s="83">
        <v>14507523</v>
      </c>
      <c r="M8" s="84">
        <v>11849948</v>
      </c>
      <c r="N8" s="31">
        <f>IF(($L8=0),0,(($E8/$L8)*100))</f>
        <v>5.091358462778243</v>
      </c>
      <c r="O8" s="30">
        <f>IF(($M8=0),0,(($H8/$M8)*100))</f>
        <v>3.3914663591772727</v>
      </c>
      <c r="P8" s="5"/>
      <c r="Q8" s="32"/>
    </row>
    <row r="9" spans="1:17" ht="12.75">
      <c r="A9" s="2" t="s">
        <v>16</v>
      </c>
      <c r="B9" s="28" t="s">
        <v>19</v>
      </c>
      <c r="C9" s="62">
        <v>3926826</v>
      </c>
      <c r="D9" s="63">
        <v>3815000</v>
      </c>
      <c r="E9" s="64">
        <f>$D9-$C9</f>
        <v>-111826</v>
      </c>
      <c r="F9" s="62">
        <v>4138875</v>
      </c>
      <c r="G9" s="63">
        <v>3975230</v>
      </c>
      <c r="H9" s="64">
        <f>$G9-$F9</f>
        <v>-163645</v>
      </c>
      <c r="I9" s="64">
        <v>4150140</v>
      </c>
      <c r="J9" s="29">
        <f>IF(($C9=0),0,(($E9/$C9)*100))</f>
        <v>-2.847745227315903</v>
      </c>
      <c r="K9" s="30">
        <f>IF(($F9=0),0,(($H9/$F9)*100))</f>
        <v>-3.9538521941348796</v>
      </c>
      <c r="L9" s="83">
        <v>14507523</v>
      </c>
      <c r="M9" s="84">
        <v>11849948</v>
      </c>
      <c r="N9" s="31">
        <f>IF(($L9=0),0,(($E9/$L9)*100))</f>
        <v>-0.7708138736019925</v>
      </c>
      <c r="O9" s="30">
        <f>IF(($M9=0),0,(($H9/$M9)*100))</f>
        <v>-1.3809765241163927</v>
      </c>
      <c r="P9" s="5"/>
      <c r="Q9" s="32"/>
    </row>
    <row r="10" spans="1:17" ht="12.75">
      <c r="A10" s="2" t="s">
        <v>16</v>
      </c>
      <c r="B10" s="28" t="s">
        <v>20</v>
      </c>
      <c r="C10" s="62">
        <v>237666893</v>
      </c>
      <c r="D10" s="63">
        <v>251547612</v>
      </c>
      <c r="E10" s="64">
        <f aca="true" t="shared" si="0" ref="E10:E33">$D10-$C10</f>
        <v>13880719</v>
      </c>
      <c r="F10" s="62">
        <v>250500907</v>
      </c>
      <c r="G10" s="63">
        <v>262112613</v>
      </c>
      <c r="H10" s="64">
        <f aca="true" t="shared" si="1" ref="H10:H33">$G10-$F10</f>
        <v>11611706</v>
      </c>
      <c r="I10" s="64">
        <v>273645568</v>
      </c>
      <c r="J10" s="29">
        <f aca="true" t="shared" si="2" ref="J10:J33">IF(($C10=0),0,(($E10/$C10)*100))</f>
        <v>5.840409164603335</v>
      </c>
      <c r="K10" s="30">
        <f aca="true" t="shared" si="3" ref="K10:K33">IF(($F10=0),0,(($H10/$F10)*100))</f>
        <v>4.6353947932012876</v>
      </c>
      <c r="L10" s="83">
        <v>14507523</v>
      </c>
      <c r="M10" s="84">
        <v>11849948</v>
      </c>
      <c r="N10" s="31">
        <f aca="true" t="shared" si="4" ref="N10:N33">IF(($L10=0),0,(($E10/$L10)*100))</f>
        <v>95.67945541082375</v>
      </c>
      <c r="O10" s="30">
        <f aca="true" t="shared" si="5" ref="O10:O33">IF(($M10=0),0,(($H10/$M10)*100))</f>
        <v>97.98951016493912</v>
      </c>
      <c r="P10" s="5"/>
      <c r="Q10" s="32"/>
    </row>
    <row r="11" spans="1:17" ht="16.5">
      <c r="A11" s="6" t="s">
        <v>16</v>
      </c>
      <c r="B11" s="33" t="s">
        <v>21</v>
      </c>
      <c r="C11" s="65">
        <v>272240821</v>
      </c>
      <c r="D11" s="66">
        <v>286748344</v>
      </c>
      <c r="E11" s="67">
        <f t="shared" si="0"/>
        <v>14507523</v>
      </c>
      <c r="F11" s="65">
        <v>286941828</v>
      </c>
      <c r="G11" s="66">
        <v>298791776</v>
      </c>
      <c r="H11" s="67">
        <f t="shared" si="1"/>
        <v>11849948</v>
      </c>
      <c r="I11" s="67">
        <v>311938614</v>
      </c>
      <c r="J11" s="34">
        <f t="shared" si="2"/>
        <v>5.328930079886881</v>
      </c>
      <c r="K11" s="35">
        <f t="shared" si="3"/>
        <v>4.129738798485664</v>
      </c>
      <c r="L11" s="85">
        <v>14507523</v>
      </c>
      <c r="M11" s="86">
        <v>11849948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98583269</v>
      </c>
      <c r="D13" s="63">
        <v>126600000</v>
      </c>
      <c r="E13" s="64">
        <f t="shared" si="0"/>
        <v>28016731</v>
      </c>
      <c r="F13" s="62">
        <v>103906777</v>
      </c>
      <c r="G13" s="63">
        <v>131917200</v>
      </c>
      <c r="H13" s="64">
        <f t="shared" si="1"/>
        <v>28010423</v>
      </c>
      <c r="I13" s="64">
        <v>137721554</v>
      </c>
      <c r="J13" s="29">
        <f t="shared" si="2"/>
        <v>28.41935683832923</v>
      </c>
      <c r="K13" s="30">
        <f t="shared" si="3"/>
        <v>26.957262854953147</v>
      </c>
      <c r="L13" s="83">
        <v>-9918686</v>
      </c>
      <c r="M13" s="84">
        <v>-13803235</v>
      </c>
      <c r="N13" s="31">
        <f t="shared" si="4"/>
        <v>-282.4641388990437</v>
      </c>
      <c r="O13" s="30">
        <f t="shared" si="5"/>
        <v>-202.92650961894077</v>
      </c>
      <c r="P13" s="5"/>
      <c r="Q13" s="32"/>
    </row>
    <row r="14" spans="1:17" ht="12.75">
      <c r="A14" s="2" t="s">
        <v>16</v>
      </c>
      <c r="B14" s="28" t="s">
        <v>24</v>
      </c>
      <c r="C14" s="62">
        <v>22846463</v>
      </c>
      <c r="D14" s="63">
        <v>18000000</v>
      </c>
      <c r="E14" s="64">
        <f t="shared" si="0"/>
        <v>-4846463</v>
      </c>
      <c r="F14" s="62">
        <v>24080172</v>
      </c>
      <c r="G14" s="63">
        <v>18756000</v>
      </c>
      <c r="H14" s="64">
        <f t="shared" si="1"/>
        <v>-5324172</v>
      </c>
      <c r="I14" s="64">
        <v>19581264</v>
      </c>
      <c r="J14" s="29">
        <f t="shared" si="2"/>
        <v>-21.213187354208834</v>
      </c>
      <c r="K14" s="30">
        <f t="shared" si="3"/>
        <v>-22.110190907274248</v>
      </c>
      <c r="L14" s="83">
        <v>-9918686</v>
      </c>
      <c r="M14" s="84">
        <v>-13803235</v>
      </c>
      <c r="N14" s="31">
        <f t="shared" si="4"/>
        <v>48.86194602793152</v>
      </c>
      <c r="O14" s="30">
        <f t="shared" si="5"/>
        <v>38.57191448236591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-9918686</v>
      </c>
      <c r="M15" s="84">
        <v>-13803235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-9918686</v>
      </c>
      <c r="M16" s="84">
        <v>-13803235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167567007</v>
      </c>
      <c r="D17" s="63">
        <v>134478053</v>
      </c>
      <c r="E17" s="64">
        <f t="shared" si="0"/>
        <v>-33088954</v>
      </c>
      <c r="F17" s="62">
        <v>176615619</v>
      </c>
      <c r="G17" s="63">
        <v>140126133</v>
      </c>
      <c r="H17" s="64">
        <f t="shared" si="1"/>
        <v>-36489486</v>
      </c>
      <c r="I17" s="64">
        <v>146291682</v>
      </c>
      <c r="J17" s="41">
        <f t="shared" si="2"/>
        <v>-19.74669989779074</v>
      </c>
      <c r="K17" s="30">
        <f t="shared" si="3"/>
        <v>-20.66039583962277</v>
      </c>
      <c r="L17" s="87">
        <v>-9918686</v>
      </c>
      <c r="M17" s="84">
        <v>-13803235</v>
      </c>
      <c r="N17" s="31">
        <f t="shared" si="4"/>
        <v>333.60219287111215</v>
      </c>
      <c r="O17" s="30">
        <f t="shared" si="5"/>
        <v>264.3545951365749</v>
      </c>
      <c r="P17" s="5"/>
      <c r="Q17" s="32"/>
    </row>
    <row r="18" spans="1:17" ht="16.5">
      <c r="A18" s="2" t="s">
        <v>16</v>
      </c>
      <c r="B18" s="33" t="s">
        <v>27</v>
      </c>
      <c r="C18" s="65">
        <v>288996739</v>
      </c>
      <c r="D18" s="66">
        <v>279078053</v>
      </c>
      <c r="E18" s="67">
        <f t="shared" si="0"/>
        <v>-9918686</v>
      </c>
      <c r="F18" s="65">
        <v>304602568</v>
      </c>
      <c r="G18" s="66">
        <v>290799333</v>
      </c>
      <c r="H18" s="67">
        <f t="shared" si="1"/>
        <v>-13803235</v>
      </c>
      <c r="I18" s="67">
        <v>303594500</v>
      </c>
      <c r="J18" s="42">
        <f t="shared" si="2"/>
        <v>-3.432110007303577</v>
      </c>
      <c r="K18" s="35">
        <f t="shared" si="3"/>
        <v>-4.531555689313821</v>
      </c>
      <c r="L18" s="88">
        <v>-9918686</v>
      </c>
      <c r="M18" s="86">
        <v>-13803235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-16755918</v>
      </c>
      <c r="D19" s="72">
        <v>7670291</v>
      </c>
      <c r="E19" s="73">
        <f t="shared" si="0"/>
        <v>24426209</v>
      </c>
      <c r="F19" s="74">
        <v>-17660740</v>
      </c>
      <c r="G19" s="75">
        <v>7992443</v>
      </c>
      <c r="H19" s="76">
        <f t="shared" si="1"/>
        <v>25653183</v>
      </c>
      <c r="I19" s="76">
        <v>8344114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-5213043</v>
      </c>
      <c r="M22" s="84">
        <v>-6033610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3877479</v>
      </c>
      <c r="D23" s="63">
        <v>2410000</v>
      </c>
      <c r="E23" s="64">
        <f t="shared" si="0"/>
        <v>-1467479</v>
      </c>
      <c r="F23" s="62">
        <v>4086863</v>
      </c>
      <c r="G23" s="63">
        <v>2511220</v>
      </c>
      <c r="H23" s="64">
        <f t="shared" si="1"/>
        <v>-1575643</v>
      </c>
      <c r="I23" s="64">
        <v>2621714</v>
      </c>
      <c r="J23" s="29">
        <f t="shared" si="2"/>
        <v>-37.84621399625891</v>
      </c>
      <c r="K23" s="30">
        <f t="shared" si="3"/>
        <v>-38.55384924818865</v>
      </c>
      <c r="L23" s="83">
        <v>-5213043</v>
      </c>
      <c r="M23" s="84">
        <v>-6033610</v>
      </c>
      <c r="N23" s="31">
        <f t="shared" si="4"/>
        <v>28.150141865317437</v>
      </c>
      <c r="O23" s="30">
        <f t="shared" si="5"/>
        <v>26.11443232161177</v>
      </c>
      <c r="P23" s="5"/>
      <c r="Q23" s="32"/>
    </row>
    <row r="24" spans="1:17" ht="12.75">
      <c r="A24" s="6" t="s">
        <v>16</v>
      </c>
      <c r="B24" s="28" t="s">
        <v>32</v>
      </c>
      <c r="C24" s="62">
        <v>46257514</v>
      </c>
      <c r="D24" s="63">
        <v>42511950</v>
      </c>
      <c r="E24" s="64">
        <f t="shared" si="0"/>
        <v>-3745564</v>
      </c>
      <c r="F24" s="62">
        <v>48755419</v>
      </c>
      <c r="G24" s="63">
        <v>44297452</v>
      </c>
      <c r="H24" s="64">
        <f t="shared" si="1"/>
        <v>-4457967</v>
      </c>
      <c r="I24" s="64">
        <v>46246546</v>
      </c>
      <c r="J24" s="29">
        <f t="shared" si="2"/>
        <v>-8.097201246050535</v>
      </c>
      <c r="K24" s="30">
        <f t="shared" si="3"/>
        <v>-9.143531306745615</v>
      </c>
      <c r="L24" s="83">
        <v>-5213043</v>
      </c>
      <c r="M24" s="84">
        <v>-6033610</v>
      </c>
      <c r="N24" s="31">
        <f t="shared" si="4"/>
        <v>71.84985813468256</v>
      </c>
      <c r="O24" s="30">
        <f t="shared" si="5"/>
        <v>73.88556767838823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-5213043</v>
      </c>
      <c r="M25" s="84">
        <v>-6033610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50134993</v>
      </c>
      <c r="D26" s="66">
        <v>44921950</v>
      </c>
      <c r="E26" s="67">
        <f t="shared" si="0"/>
        <v>-5213043</v>
      </c>
      <c r="F26" s="65">
        <v>52842282</v>
      </c>
      <c r="G26" s="66">
        <v>46808672</v>
      </c>
      <c r="H26" s="67">
        <f t="shared" si="1"/>
        <v>-6033610</v>
      </c>
      <c r="I26" s="67">
        <v>48868260</v>
      </c>
      <c r="J26" s="42">
        <f t="shared" si="2"/>
        <v>-10.398012821104812</v>
      </c>
      <c r="K26" s="35">
        <f t="shared" si="3"/>
        <v>-11.41814806559641</v>
      </c>
      <c r="L26" s="88">
        <v>-5213043</v>
      </c>
      <c r="M26" s="86">
        <v>-6033610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-18578283</v>
      </c>
      <c r="M28" s="84">
        <v>-20125373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-18578283</v>
      </c>
      <c r="M29" s="84">
        <v>-20125373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-18578283</v>
      </c>
      <c r="M30" s="84">
        <v>-20125373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8642800</v>
      </c>
      <c r="D31" s="63">
        <v>4100000</v>
      </c>
      <c r="E31" s="64">
        <f t="shared" si="0"/>
        <v>-4542800</v>
      </c>
      <c r="F31" s="62">
        <v>9109511</v>
      </c>
      <c r="G31" s="63">
        <v>4272200</v>
      </c>
      <c r="H31" s="64">
        <f t="shared" si="1"/>
        <v>-4837311</v>
      </c>
      <c r="I31" s="64">
        <v>4460180</v>
      </c>
      <c r="J31" s="29">
        <f t="shared" si="2"/>
        <v>-52.56166982922201</v>
      </c>
      <c r="K31" s="30">
        <f t="shared" si="3"/>
        <v>-53.10176364022175</v>
      </c>
      <c r="L31" s="83">
        <v>-18578283</v>
      </c>
      <c r="M31" s="84">
        <v>-20125373</v>
      </c>
      <c r="N31" s="31">
        <f t="shared" si="4"/>
        <v>24.452205836244392</v>
      </c>
      <c r="O31" s="30">
        <f t="shared" si="5"/>
        <v>24.035882465383374</v>
      </c>
      <c r="P31" s="5"/>
      <c r="Q31" s="32"/>
    </row>
    <row r="32" spans="1:17" ht="12.75">
      <c r="A32" s="6" t="s">
        <v>16</v>
      </c>
      <c r="B32" s="28" t="s">
        <v>39</v>
      </c>
      <c r="C32" s="62">
        <v>55257433</v>
      </c>
      <c r="D32" s="63">
        <v>41221950</v>
      </c>
      <c r="E32" s="64">
        <f t="shared" si="0"/>
        <v>-14035483</v>
      </c>
      <c r="F32" s="62">
        <v>58241334</v>
      </c>
      <c r="G32" s="63">
        <v>42953272</v>
      </c>
      <c r="H32" s="64">
        <f t="shared" si="1"/>
        <v>-15288062</v>
      </c>
      <c r="I32" s="64">
        <v>44843219</v>
      </c>
      <c r="J32" s="29">
        <f t="shared" si="2"/>
        <v>-25.40017195514674</v>
      </c>
      <c r="K32" s="30">
        <f t="shared" si="3"/>
        <v>-26.249505205358105</v>
      </c>
      <c r="L32" s="83">
        <v>-18578283</v>
      </c>
      <c r="M32" s="84">
        <v>-20125373</v>
      </c>
      <c r="N32" s="31">
        <f t="shared" si="4"/>
        <v>75.54779416375561</v>
      </c>
      <c r="O32" s="30">
        <f t="shared" si="5"/>
        <v>75.96411753461663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63900233</v>
      </c>
      <c r="D33" s="81">
        <v>45321950</v>
      </c>
      <c r="E33" s="82">
        <f t="shared" si="0"/>
        <v>-18578283</v>
      </c>
      <c r="F33" s="80">
        <v>67350845</v>
      </c>
      <c r="G33" s="81">
        <v>47225472</v>
      </c>
      <c r="H33" s="82">
        <f t="shared" si="1"/>
        <v>-20125373</v>
      </c>
      <c r="I33" s="82">
        <v>49303399</v>
      </c>
      <c r="J33" s="57">
        <f t="shared" si="2"/>
        <v>-29.073889292391158</v>
      </c>
      <c r="K33" s="58">
        <f t="shared" si="3"/>
        <v>-29.88139643979226</v>
      </c>
      <c r="L33" s="95">
        <v>-18578283</v>
      </c>
      <c r="M33" s="96">
        <v>-20125373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80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36178578</v>
      </c>
      <c r="D8" s="63">
        <v>61512890</v>
      </c>
      <c r="E8" s="64">
        <f>$D8-$C8</f>
        <v>25334312</v>
      </c>
      <c r="F8" s="62">
        <v>37939699</v>
      </c>
      <c r="G8" s="63">
        <v>64278552</v>
      </c>
      <c r="H8" s="64">
        <f>$G8-$F8</f>
        <v>26338853</v>
      </c>
      <c r="I8" s="64">
        <v>67487400</v>
      </c>
      <c r="J8" s="29">
        <f>IF(($C8=0),0,(($E8/$C8)*100))</f>
        <v>70.02572627370816</v>
      </c>
      <c r="K8" s="30">
        <f>IF(($F8=0),0,(($H8/$F8)*100))</f>
        <v>69.42293611765344</v>
      </c>
      <c r="L8" s="83">
        <v>33082486</v>
      </c>
      <c r="M8" s="84">
        <v>28913500</v>
      </c>
      <c r="N8" s="31">
        <f>IF(($L8=0),0,(($E8/$L8)*100))</f>
        <v>76.57922684528606</v>
      </c>
      <c r="O8" s="30">
        <f>IF(($M8=0),0,(($H8/$M8)*100))</f>
        <v>91.09534646445432</v>
      </c>
      <c r="P8" s="5"/>
      <c r="Q8" s="32"/>
    </row>
    <row r="9" spans="1:17" ht="12.75">
      <c r="A9" s="2" t="s">
        <v>16</v>
      </c>
      <c r="B9" s="28" t="s">
        <v>19</v>
      </c>
      <c r="C9" s="62">
        <v>9393590</v>
      </c>
      <c r="D9" s="63">
        <v>9393590</v>
      </c>
      <c r="E9" s="64">
        <f>$D9-$C9</f>
        <v>0</v>
      </c>
      <c r="F9" s="62">
        <v>9816301</v>
      </c>
      <c r="G9" s="63">
        <v>9816301</v>
      </c>
      <c r="H9" s="64">
        <f>$G9-$F9</f>
        <v>0</v>
      </c>
      <c r="I9" s="64">
        <v>10307116</v>
      </c>
      <c r="J9" s="29">
        <f>IF(($C9=0),0,(($E9/$C9)*100))</f>
        <v>0</v>
      </c>
      <c r="K9" s="30">
        <f>IF(($F9=0),0,(($H9/$F9)*100))</f>
        <v>0</v>
      </c>
      <c r="L9" s="83">
        <v>33082486</v>
      </c>
      <c r="M9" s="84">
        <v>28913500</v>
      </c>
      <c r="N9" s="31">
        <f>IF(($L9=0),0,(($E9/$L9)*100))</f>
        <v>0</v>
      </c>
      <c r="O9" s="30">
        <f>IF(($M9=0),0,(($H9/$M9)*100))</f>
        <v>0</v>
      </c>
      <c r="P9" s="5"/>
      <c r="Q9" s="32"/>
    </row>
    <row r="10" spans="1:17" ht="12.75">
      <c r="A10" s="2" t="s">
        <v>16</v>
      </c>
      <c r="B10" s="28" t="s">
        <v>20</v>
      </c>
      <c r="C10" s="62">
        <v>224525109</v>
      </c>
      <c r="D10" s="63">
        <v>232273283</v>
      </c>
      <c r="E10" s="64">
        <f aca="true" t="shared" si="0" ref="E10:E33">$D10-$C10</f>
        <v>7748174</v>
      </c>
      <c r="F10" s="62">
        <v>240127290</v>
      </c>
      <c r="G10" s="63">
        <v>242701937</v>
      </c>
      <c r="H10" s="64">
        <f aca="true" t="shared" si="1" ref="H10:H33">$G10-$F10</f>
        <v>2574647</v>
      </c>
      <c r="I10" s="64">
        <v>256565888</v>
      </c>
      <c r="J10" s="29">
        <f aca="true" t="shared" si="2" ref="J10:J33">IF(($C10=0),0,(($E10/$C10)*100))</f>
        <v>3.450916485247091</v>
      </c>
      <c r="K10" s="30">
        <f aca="true" t="shared" si="3" ref="K10:K33">IF(($F10=0),0,(($H10/$F10)*100))</f>
        <v>1.0722009147731606</v>
      </c>
      <c r="L10" s="83">
        <v>33082486</v>
      </c>
      <c r="M10" s="84">
        <v>28913500</v>
      </c>
      <c r="N10" s="31">
        <f aca="true" t="shared" si="4" ref="N10:N33">IF(($L10=0),0,(($E10/$L10)*100))</f>
        <v>23.42077315471395</v>
      </c>
      <c r="O10" s="30">
        <f aca="true" t="shared" si="5" ref="O10:O33">IF(($M10=0),0,(($H10/$M10)*100))</f>
        <v>8.90465353554568</v>
      </c>
      <c r="P10" s="5"/>
      <c r="Q10" s="32"/>
    </row>
    <row r="11" spans="1:17" ht="16.5">
      <c r="A11" s="6" t="s">
        <v>16</v>
      </c>
      <c r="B11" s="33" t="s">
        <v>21</v>
      </c>
      <c r="C11" s="65">
        <v>270097277</v>
      </c>
      <c r="D11" s="66">
        <v>303179763</v>
      </c>
      <c r="E11" s="67">
        <f t="shared" si="0"/>
        <v>33082486</v>
      </c>
      <c r="F11" s="65">
        <v>287883290</v>
      </c>
      <c r="G11" s="66">
        <v>316796790</v>
      </c>
      <c r="H11" s="67">
        <f t="shared" si="1"/>
        <v>28913500</v>
      </c>
      <c r="I11" s="67">
        <v>334360404</v>
      </c>
      <c r="J11" s="34">
        <f t="shared" si="2"/>
        <v>12.248359690053446</v>
      </c>
      <c r="K11" s="35">
        <f t="shared" si="3"/>
        <v>10.043479772653702</v>
      </c>
      <c r="L11" s="85">
        <v>33082486</v>
      </c>
      <c r="M11" s="86">
        <v>28913500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100455121</v>
      </c>
      <c r="D13" s="63">
        <v>104163693</v>
      </c>
      <c r="E13" s="64">
        <f t="shared" si="0"/>
        <v>3708572</v>
      </c>
      <c r="F13" s="62">
        <v>107235844</v>
      </c>
      <c r="G13" s="63">
        <v>109371878</v>
      </c>
      <c r="H13" s="64">
        <f t="shared" si="1"/>
        <v>2136034</v>
      </c>
      <c r="I13" s="64">
        <v>115934191</v>
      </c>
      <c r="J13" s="29">
        <f t="shared" si="2"/>
        <v>3.691769979551366</v>
      </c>
      <c r="K13" s="30">
        <f t="shared" si="3"/>
        <v>1.9919030058643452</v>
      </c>
      <c r="L13" s="83">
        <v>-14103763</v>
      </c>
      <c r="M13" s="84">
        <v>-18958773</v>
      </c>
      <c r="N13" s="31">
        <f t="shared" si="4"/>
        <v>-26.294911506950307</v>
      </c>
      <c r="O13" s="30">
        <f t="shared" si="5"/>
        <v>-11.266731238355984</v>
      </c>
      <c r="P13" s="5"/>
      <c r="Q13" s="32"/>
    </row>
    <row r="14" spans="1:17" ht="12.75">
      <c r="A14" s="2" t="s">
        <v>16</v>
      </c>
      <c r="B14" s="28" t="s">
        <v>24</v>
      </c>
      <c r="C14" s="62">
        <v>13000000</v>
      </c>
      <c r="D14" s="63">
        <v>12000000</v>
      </c>
      <c r="E14" s="64">
        <f t="shared" si="0"/>
        <v>-1000000</v>
      </c>
      <c r="F14" s="62">
        <v>13500000</v>
      </c>
      <c r="G14" s="63">
        <v>12600000</v>
      </c>
      <c r="H14" s="64">
        <f t="shared" si="1"/>
        <v>-900000</v>
      </c>
      <c r="I14" s="64">
        <v>13356000</v>
      </c>
      <c r="J14" s="29">
        <f t="shared" si="2"/>
        <v>-7.6923076923076925</v>
      </c>
      <c r="K14" s="30">
        <f t="shared" si="3"/>
        <v>-6.666666666666667</v>
      </c>
      <c r="L14" s="83">
        <v>-14103763</v>
      </c>
      <c r="M14" s="84">
        <v>-18958773</v>
      </c>
      <c r="N14" s="31">
        <f t="shared" si="4"/>
        <v>7.090306324631235</v>
      </c>
      <c r="O14" s="30">
        <f t="shared" si="5"/>
        <v>4.747142655276267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-14103763</v>
      </c>
      <c r="M15" s="84">
        <v>-18958773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-14103763</v>
      </c>
      <c r="M16" s="84">
        <v>-18958773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174372707</v>
      </c>
      <c r="D17" s="63">
        <v>157560372</v>
      </c>
      <c r="E17" s="64">
        <f t="shared" si="0"/>
        <v>-16812335</v>
      </c>
      <c r="F17" s="62">
        <v>185694518</v>
      </c>
      <c r="G17" s="63">
        <v>165499711</v>
      </c>
      <c r="H17" s="64">
        <f t="shared" si="1"/>
        <v>-20194807</v>
      </c>
      <c r="I17" s="64">
        <v>175181895</v>
      </c>
      <c r="J17" s="41">
        <f t="shared" si="2"/>
        <v>-9.641609222709377</v>
      </c>
      <c r="K17" s="30">
        <f t="shared" si="3"/>
        <v>-10.875284428159587</v>
      </c>
      <c r="L17" s="87">
        <v>-14103763</v>
      </c>
      <c r="M17" s="84">
        <v>-18958773</v>
      </c>
      <c r="N17" s="31">
        <f t="shared" si="4"/>
        <v>119.20460518231909</v>
      </c>
      <c r="O17" s="30">
        <f t="shared" si="5"/>
        <v>106.51958858307972</v>
      </c>
      <c r="P17" s="5"/>
      <c r="Q17" s="32"/>
    </row>
    <row r="18" spans="1:17" ht="16.5">
      <c r="A18" s="2" t="s">
        <v>16</v>
      </c>
      <c r="B18" s="33" t="s">
        <v>27</v>
      </c>
      <c r="C18" s="65">
        <v>287827828</v>
      </c>
      <c r="D18" s="66">
        <v>273724065</v>
      </c>
      <c r="E18" s="67">
        <f t="shared" si="0"/>
        <v>-14103763</v>
      </c>
      <c r="F18" s="65">
        <v>306430362</v>
      </c>
      <c r="G18" s="66">
        <v>287471589</v>
      </c>
      <c r="H18" s="67">
        <f t="shared" si="1"/>
        <v>-18958773</v>
      </c>
      <c r="I18" s="67">
        <v>304472086</v>
      </c>
      <c r="J18" s="42">
        <f t="shared" si="2"/>
        <v>-4.900069287254602</v>
      </c>
      <c r="K18" s="35">
        <f t="shared" si="3"/>
        <v>-6.186976015124768</v>
      </c>
      <c r="L18" s="88">
        <v>-14103763</v>
      </c>
      <c r="M18" s="86">
        <v>-18958773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-17730551</v>
      </c>
      <c r="D19" s="72">
        <v>29455698</v>
      </c>
      <c r="E19" s="73">
        <f t="shared" si="0"/>
        <v>47186249</v>
      </c>
      <c r="F19" s="74">
        <v>-18547072</v>
      </c>
      <c r="G19" s="75">
        <v>29325201</v>
      </c>
      <c r="H19" s="76">
        <f t="shared" si="1"/>
        <v>47872273</v>
      </c>
      <c r="I19" s="76">
        <v>29888318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15212909</v>
      </c>
      <c r="M22" s="84">
        <v>15871790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3825000</v>
      </c>
      <c r="D23" s="63">
        <v>18545500</v>
      </c>
      <c r="E23" s="64">
        <f t="shared" si="0"/>
        <v>14720500</v>
      </c>
      <c r="F23" s="62">
        <v>4073625</v>
      </c>
      <c r="G23" s="63">
        <v>19472775</v>
      </c>
      <c r="H23" s="64">
        <f t="shared" si="1"/>
        <v>15399150</v>
      </c>
      <c r="I23" s="64">
        <v>20641142</v>
      </c>
      <c r="J23" s="29">
        <f t="shared" si="2"/>
        <v>384.8496732026144</v>
      </c>
      <c r="K23" s="30">
        <f t="shared" si="3"/>
        <v>378.02080456595786</v>
      </c>
      <c r="L23" s="83">
        <v>15212909</v>
      </c>
      <c r="M23" s="84">
        <v>15871790</v>
      </c>
      <c r="N23" s="31">
        <f t="shared" si="4"/>
        <v>96.76321602922886</v>
      </c>
      <c r="O23" s="30">
        <f t="shared" si="5"/>
        <v>97.02213801971926</v>
      </c>
      <c r="P23" s="5"/>
      <c r="Q23" s="32"/>
    </row>
    <row r="24" spans="1:17" ht="12.75">
      <c r="A24" s="6" t="s">
        <v>16</v>
      </c>
      <c r="B24" s="28" t="s">
        <v>32</v>
      </c>
      <c r="C24" s="62">
        <v>31229042</v>
      </c>
      <c r="D24" s="63">
        <v>31721451</v>
      </c>
      <c r="E24" s="64">
        <f t="shared" si="0"/>
        <v>492409</v>
      </c>
      <c r="F24" s="62">
        <v>32834883</v>
      </c>
      <c r="G24" s="63">
        <v>33307523</v>
      </c>
      <c r="H24" s="64">
        <f t="shared" si="1"/>
        <v>472640</v>
      </c>
      <c r="I24" s="64">
        <v>35305974</v>
      </c>
      <c r="J24" s="29">
        <f t="shared" si="2"/>
        <v>1.5767662677580694</v>
      </c>
      <c r="K24" s="30">
        <f t="shared" si="3"/>
        <v>1.4394447514857902</v>
      </c>
      <c r="L24" s="83">
        <v>15212909</v>
      </c>
      <c r="M24" s="84">
        <v>15871790</v>
      </c>
      <c r="N24" s="31">
        <f t="shared" si="4"/>
        <v>3.236783970771139</v>
      </c>
      <c r="O24" s="30">
        <f t="shared" si="5"/>
        <v>2.9778619802807373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15212909</v>
      </c>
      <c r="M25" s="84">
        <v>15871790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35054042</v>
      </c>
      <c r="D26" s="66">
        <v>50266951</v>
      </c>
      <c r="E26" s="67">
        <f t="shared" si="0"/>
        <v>15212909</v>
      </c>
      <c r="F26" s="65">
        <v>36908508</v>
      </c>
      <c r="G26" s="66">
        <v>52780298</v>
      </c>
      <c r="H26" s="67">
        <f t="shared" si="1"/>
        <v>15871790</v>
      </c>
      <c r="I26" s="67">
        <v>55947116</v>
      </c>
      <c r="J26" s="42">
        <f t="shared" si="2"/>
        <v>43.39844460732945</v>
      </c>
      <c r="K26" s="35">
        <f t="shared" si="3"/>
        <v>43.00306585137497</v>
      </c>
      <c r="L26" s="88">
        <v>15212909</v>
      </c>
      <c r="M26" s="86">
        <v>15871790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478125</v>
      </c>
      <c r="D28" s="63">
        <v>500000</v>
      </c>
      <c r="E28" s="64">
        <f t="shared" si="0"/>
        <v>21875</v>
      </c>
      <c r="F28" s="62">
        <v>509203</v>
      </c>
      <c r="G28" s="63">
        <v>525000</v>
      </c>
      <c r="H28" s="64">
        <f t="shared" si="1"/>
        <v>15797</v>
      </c>
      <c r="I28" s="64">
        <v>556500</v>
      </c>
      <c r="J28" s="29">
        <f t="shared" si="2"/>
        <v>4.57516339869281</v>
      </c>
      <c r="K28" s="30">
        <f t="shared" si="3"/>
        <v>3.1022990830768866</v>
      </c>
      <c r="L28" s="83">
        <v>7815353</v>
      </c>
      <c r="M28" s="84">
        <v>8067798</v>
      </c>
      <c r="N28" s="31">
        <f t="shared" si="4"/>
        <v>0.2798977858069878</v>
      </c>
      <c r="O28" s="30">
        <f t="shared" si="5"/>
        <v>0.19580311752971502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1500000</v>
      </c>
      <c r="E29" s="64">
        <f t="shared" si="0"/>
        <v>1500000</v>
      </c>
      <c r="F29" s="62">
        <v>0</v>
      </c>
      <c r="G29" s="63">
        <v>1575000</v>
      </c>
      <c r="H29" s="64">
        <f t="shared" si="1"/>
        <v>1575000</v>
      </c>
      <c r="I29" s="64">
        <v>1669500</v>
      </c>
      <c r="J29" s="29">
        <f t="shared" si="2"/>
        <v>0</v>
      </c>
      <c r="K29" s="30">
        <f t="shared" si="3"/>
        <v>0</v>
      </c>
      <c r="L29" s="83">
        <v>7815353</v>
      </c>
      <c r="M29" s="84">
        <v>8067798</v>
      </c>
      <c r="N29" s="31">
        <f t="shared" si="4"/>
        <v>19.192991026764883</v>
      </c>
      <c r="O29" s="30">
        <f t="shared" si="5"/>
        <v>19.522055460486243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500000</v>
      </c>
      <c r="E30" s="64">
        <f t="shared" si="0"/>
        <v>500000</v>
      </c>
      <c r="F30" s="62">
        <v>0</v>
      </c>
      <c r="G30" s="63">
        <v>525000</v>
      </c>
      <c r="H30" s="64">
        <f t="shared" si="1"/>
        <v>525000</v>
      </c>
      <c r="I30" s="64">
        <v>556500</v>
      </c>
      <c r="J30" s="29">
        <f t="shared" si="2"/>
        <v>0</v>
      </c>
      <c r="K30" s="30">
        <f t="shared" si="3"/>
        <v>0</v>
      </c>
      <c r="L30" s="83">
        <v>7815353</v>
      </c>
      <c r="M30" s="84">
        <v>8067798</v>
      </c>
      <c r="N30" s="31">
        <f t="shared" si="4"/>
        <v>6.397663675588294</v>
      </c>
      <c r="O30" s="30">
        <f t="shared" si="5"/>
        <v>6.507351820162081</v>
      </c>
      <c r="P30" s="5"/>
      <c r="Q30" s="32"/>
    </row>
    <row r="31" spans="1:17" ht="12.75">
      <c r="A31" s="6" t="s">
        <v>16</v>
      </c>
      <c r="B31" s="28" t="s">
        <v>38</v>
      </c>
      <c r="C31" s="62">
        <v>15923856</v>
      </c>
      <c r="D31" s="63">
        <v>7802120</v>
      </c>
      <c r="E31" s="64">
        <f t="shared" si="0"/>
        <v>-8121736</v>
      </c>
      <c r="F31" s="62">
        <v>16735988</v>
      </c>
      <c r="G31" s="63">
        <v>34882523</v>
      </c>
      <c r="H31" s="64">
        <f t="shared" si="1"/>
        <v>18146535</v>
      </c>
      <c r="I31" s="64">
        <v>36975474</v>
      </c>
      <c r="J31" s="29">
        <f t="shared" si="2"/>
        <v>-51.00357601827095</v>
      </c>
      <c r="K31" s="30">
        <f t="shared" si="3"/>
        <v>108.42822664547799</v>
      </c>
      <c r="L31" s="83">
        <v>7815353</v>
      </c>
      <c r="M31" s="84">
        <v>8067798</v>
      </c>
      <c r="N31" s="31">
        <f t="shared" si="4"/>
        <v>-103.92027077983555</v>
      </c>
      <c r="O31" s="30">
        <f t="shared" si="5"/>
        <v>224.92550011787606</v>
      </c>
      <c r="P31" s="5"/>
      <c r="Q31" s="32"/>
    </row>
    <row r="32" spans="1:17" ht="12.75">
      <c r="A32" s="6" t="s">
        <v>16</v>
      </c>
      <c r="B32" s="28" t="s">
        <v>39</v>
      </c>
      <c r="C32" s="62">
        <v>26049617</v>
      </c>
      <c r="D32" s="63">
        <v>39964831</v>
      </c>
      <c r="E32" s="64">
        <f t="shared" si="0"/>
        <v>13915214</v>
      </c>
      <c r="F32" s="62">
        <v>27467309</v>
      </c>
      <c r="G32" s="63">
        <v>15272775</v>
      </c>
      <c r="H32" s="64">
        <f t="shared" si="1"/>
        <v>-12194534</v>
      </c>
      <c r="I32" s="64">
        <v>16189142</v>
      </c>
      <c r="J32" s="29">
        <f t="shared" si="2"/>
        <v>53.418113594530006</v>
      </c>
      <c r="K32" s="30">
        <f t="shared" si="3"/>
        <v>-44.39653698875271</v>
      </c>
      <c r="L32" s="83">
        <v>7815353</v>
      </c>
      <c r="M32" s="84">
        <v>8067798</v>
      </c>
      <c r="N32" s="31">
        <f t="shared" si="4"/>
        <v>178.04971829167536</v>
      </c>
      <c r="O32" s="30">
        <f t="shared" si="5"/>
        <v>-151.15071051605406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42451598</v>
      </c>
      <c r="D33" s="81">
        <v>50266951</v>
      </c>
      <c r="E33" s="82">
        <f t="shared" si="0"/>
        <v>7815353</v>
      </c>
      <c r="F33" s="80">
        <v>44712500</v>
      </c>
      <c r="G33" s="81">
        <v>52780298</v>
      </c>
      <c r="H33" s="82">
        <f t="shared" si="1"/>
        <v>8067798</v>
      </c>
      <c r="I33" s="82">
        <v>55947116</v>
      </c>
      <c r="J33" s="57">
        <f t="shared" si="2"/>
        <v>18.41003252692631</v>
      </c>
      <c r="K33" s="58">
        <f t="shared" si="3"/>
        <v>18.04371931786413</v>
      </c>
      <c r="L33" s="95">
        <v>7815353</v>
      </c>
      <c r="M33" s="96">
        <v>8067798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81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19759470</v>
      </c>
      <c r="D8" s="63">
        <v>28306000</v>
      </c>
      <c r="E8" s="64">
        <f>$D8-$C8</f>
        <v>8546530</v>
      </c>
      <c r="F8" s="62">
        <v>20549850</v>
      </c>
      <c r="G8" s="63">
        <v>29438000</v>
      </c>
      <c r="H8" s="64">
        <f>$G8-$F8</f>
        <v>8888150</v>
      </c>
      <c r="I8" s="64">
        <v>30616000</v>
      </c>
      <c r="J8" s="29">
        <f>IF(($C8=0),0,(($E8/$C8)*100))</f>
        <v>43.252830161942605</v>
      </c>
      <c r="K8" s="30">
        <f>IF(($F8=0),0,(($H8/$F8)*100))</f>
        <v>43.25165390501634</v>
      </c>
      <c r="L8" s="83">
        <v>34864928</v>
      </c>
      <c r="M8" s="84">
        <v>-1266394</v>
      </c>
      <c r="N8" s="31">
        <f>IF(($L8=0),0,(($E8/$L8)*100))</f>
        <v>24.513258710874148</v>
      </c>
      <c r="O8" s="30">
        <f>IF(($M8=0),0,(($H8/$M8)*100))</f>
        <v>-701.8471344621026</v>
      </c>
      <c r="P8" s="5"/>
      <c r="Q8" s="32"/>
    </row>
    <row r="9" spans="1:17" ht="12.75">
      <c r="A9" s="2" t="s">
        <v>16</v>
      </c>
      <c r="B9" s="28" t="s">
        <v>19</v>
      </c>
      <c r="C9" s="62">
        <v>2545720</v>
      </c>
      <c r="D9" s="63">
        <v>2138240</v>
      </c>
      <c r="E9" s="64">
        <f>$D9-$C9</f>
        <v>-407480</v>
      </c>
      <c r="F9" s="62">
        <v>2647549</v>
      </c>
      <c r="G9" s="63">
        <v>2223770</v>
      </c>
      <c r="H9" s="64">
        <f>$G9-$F9</f>
        <v>-423779</v>
      </c>
      <c r="I9" s="64">
        <v>2312720</v>
      </c>
      <c r="J9" s="29">
        <f>IF(($C9=0),0,(($E9/$C9)*100))</f>
        <v>-16.006473610609177</v>
      </c>
      <c r="K9" s="30">
        <f>IF(($F9=0),0,(($H9/$F9)*100))</f>
        <v>-16.00646484729839</v>
      </c>
      <c r="L9" s="83">
        <v>34864928</v>
      </c>
      <c r="M9" s="84">
        <v>-1266394</v>
      </c>
      <c r="N9" s="31">
        <f>IF(($L9=0),0,(($E9/$L9)*100))</f>
        <v>-1.168738968857185</v>
      </c>
      <c r="O9" s="30">
        <f>IF(($M9=0),0,(($H9/$M9)*100))</f>
        <v>33.46344028793566</v>
      </c>
      <c r="P9" s="5"/>
      <c r="Q9" s="32"/>
    </row>
    <row r="10" spans="1:17" ht="12.75">
      <c r="A10" s="2" t="s">
        <v>16</v>
      </c>
      <c r="B10" s="28" t="s">
        <v>20</v>
      </c>
      <c r="C10" s="62">
        <v>142698435</v>
      </c>
      <c r="D10" s="63">
        <v>169424313</v>
      </c>
      <c r="E10" s="64">
        <f aca="true" t="shared" si="0" ref="E10:E33">$D10-$C10</f>
        <v>26725878</v>
      </c>
      <c r="F10" s="62">
        <v>151628023</v>
      </c>
      <c r="G10" s="63">
        <v>141897258</v>
      </c>
      <c r="H10" s="64">
        <f aca="true" t="shared" si="1" ref="H10:H33">$G10-$F10</f>
        <v>-9730765</v>
      </c>
      <c r="I10" s="64">
        <v>147573147</v>
      </c>
      <c r="J10" s="29">
        <f aca="true" t="shared" si="2" ref="J10:J33">IF(($C10=0),0,(($E10/$C10)*100))</f>
        <v>18.728921589084003</v>
      </c>
      <c r="K10" s="30">
        <f aca="true" t="shared" si="3" ref="K10:K33">IF(($F10=0),0,(($H10/$F10)*100))</f>
        <v>-6.417524153830061</v>
      </c>
      <c r="L10" s="83">
        <v>34864928</v>
      </c>
      <c r="M10" s="84">
        <v>-1266394</v>
      </c>
      <c r="N10" s="31">
        <f aca="true" t="shared" si="4" ref="N10:N33">IF(($L10=0),0,(($E10/$L10)*100))</f>
        <v>76.65548025798303</v>
      </c>
      <c r="O10" s="30">
        <f aca="true" t="shared" si="5" ref="O10:O33">IF(($M10=0),0,(($H10/$M10)*100))</f>
        <v>768.383694174167</v>
      </c>
      <c r="P10" s="5"/>
      <c r="Q10" s="32"/>
    </row>
    <row r="11" spans="1:17" ht="16.5">
      <c r="A11" s="6" t="s">
        <v>16</v>
      </c>
      <c r="B11" s="33" t="s">
        <v>21</v>
      </c>
      <c r="C11" s="65">
        <v>165003625</v>
      </c>
      <c r="D11" s="66">
        <v>199868553</v>
      </c>
      <c r="E11" s="67">
        <f t="shared" si="0"/>
        <v>34864928</v>
      </c>
      <c r="F11" s="65">
        <v>174825422</v>
      </c>
      <c r="G11" s="66">
        <v>173559028</v>
      </c>
      <c r="H11" s="67">
        <f t="shared" si="1"/>
        <v>-1266394</v>
      </c>
      <c r="I11" s="67">
        <v>180501867</v>
      </c>
      <c r="J11" s="34">
        <f t="shared" si="2"/>
        <v>21.129795178742285</v>
      </c>
      <c r="K11" s="35">
        <f t="shared" si="3"/>
        <v>-0.7243763438477501</v>
      </c>
      <c r="L11" s="85">
        <v>34864928</v>
      </c>
      <c r="M11" s="86">
        <v>-1266394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92265000</v>
      </c>
      <c r="D13" s="63">
        <v>77104407</v>
      </c>
      <c r="E13" s="64">
        <f t="shared" si="0"/>
        <v>-15160593</v>
      </c>
      <c r="F13" s="62">
        <v>98261999</v>
      </c>
      <c r="G13" s="63">
        <v>82501714</v>
      </c>
      <c r="H13" s="64">
        <f t="shared" si="1"/>
        <v>-15760285</v>
      </c>
      <c r="I13" s="64">
        <v>88284512</v>
      </c>
      <c r="J13" s="29">
        <f t="shared" si="2"/>
        <v>-16.43157535360104</v>
      </c>
      <c r="K13" s="30">
        <f t="shared" si="3"/>
        <v>-16.039043740602104</v>
      </c>
      <c r="L13" s="83">
        <v>31957702</v>
      </c>
      <c r="M13" s="84">
        <v>-1480062</v>
      </c>
      <c r="N13" s="31">
        <f t="shared" si="4"/>
        <v>-47.4395593275136</v>
      </c>
      <c r="O13" s="30">
        <f t="shared" si="5"/>
        <v>1064.839513479841</v>
      </c>
      <c r="P13" s="5"/>
      <c r="Q13" s="32"/>
    </row>
    <row r="14" spans="1:17" ht="12.75">
      <c r="A14" s="2" t="s">
        <v>16</v>
      </c>
      <c r="B14" s="28" t="s">
        <v>24</v>
      </c>
      <c r="C14" s="62">
        <v>7660075</v>
      </c>
      <c r="D14" s="63">
        <v>11670877</v>
      </c>
      <c r="E14" s="64">
        <f t="shared" si="0"/>
        <v>4010802</v>
      </c>
      <c r="F14" s="62">
        <v>8043079</v>
      </c>
      <c r="G14" s="63">
        <v>12137712</v>
      </c>
      <c r="H14" s="64">
        <f t="shared" si="1"/>
        <v>4094633</v>
      </c>
      <c r="I14" s="64">
        <v>12623220</v>
      </c>
      <c r="J14" s="29">
        <f t="shared" si="2"/>
        <v>52.35982676409826</v>
      </c>
      <c r="K14" s="30">
        <f t="shared" si="3"/>
        <v>50.90877510963152</v>
      </c>
      <c r="L14" s="83">
        <v>31957702</v>
      </c>
      <c r="M14" s="84">
        <v>-1480062</v>
      </c>
      <c r="N14" s="31">
        <f t="shared" si="4"/>
        <v>12.550345453499753</v>
      </c>
      <c r="O14" s="30">
        <f t="shared" si="5"/>
        <v>-276.6528023826029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31957702</v>
      </c>
      <c r="M15" s="84">
        <v>-1480062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31957702</v>
      </c>
      <c r="M16" s="84">
        <v>-1480062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83500557</v>
      </c>
      <c r="D17" s="63">
        <v>126608050</v>
      </c>
      <c r="E17" s="64">
        <f t="shared" si="0"/>
        <v>43107493</v>
      </c>
      <c r="F17" s="62">
        <v>88456690</v>
      </c>
      <c r="G17" s="63">
        <v>98642280</v>
      </c>
      <c r="H17" s="64">
        <f t="shared" si="1"/>
        <v>10185590</v>
      </c>
      <c r="I17" s="64">
        <v>90274078</v>
      </c>
      <c r="J17" s="41">
        <f t="shared" si="2"/>
        <v>51.62539574436611</v>
      </c>
      <c r="K17" s="30">
        <f t="shared" si="3"/>
        <v>11.514776327262528</v>
      </c>
      <c r="L17" s="87">
        <v>31957702</v>
      </c>
      <c r="M17" s="84">
        <v>-1480062</v>
      </c>
      <c r="N17" s="31">
        <f t="shared" si="4"/>
        <v>134.88921387401385</v>
      </c>
      <c r="O17" s="30">
        <f t="shared" si="5"/>
        <v>-688.1867110972379</v>
      </c>
      <c r="P17" s="5"/>
      <c r="Q17" s="32"/>
    </row>
    <row r="18" spans="1:17" ht="16.5">
      <c r="A18" s="2" t="s">
        <v>16</v>
      </c>
      <c r="B18" s="33" t="s">
        <v>27</v>
      </c>
      <c r="C18" s="65">
        <v>183425632</v>
      </c>
      <c r="D18" s="66">
        <v>215383334</v>
      </c>
      <c r="E18" s="67">
        <f t="shared" si="0"/>
        <v>31957702</v>
      </c>
      <c r="F18" s="65">
        <v>194761768</v>
      </c>
      <c r="G18" s="66">
        <v>193281706</v>
      </c>
      <c r="H18" s="67">
        <f t="shared" si="1"/>
        <v>-1480062</v>
      </c>
      <c r="I18" s="67">
        <v>191181810</v>
      </c>
      <c r="J18" s="42">
        <f t="shared" si="2"/>
        <v>17.42270240617189</v>
      </c>
      <c r="K18" s="35">
        <f t="shared" si="3"/>
        <v>-0.759934567856254</v>
      </c>
      <c r="L18" s="88">
        <v>31957702</v>
      </c>
      <c r="M18" s="86">
        <v>-1480062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-18422007</v>
      </c>
      <c r="D19" s="72">
        <v>-15514781</v>
      </c>
      <c r="E19" s="73">
        <f t="shared" si="0"/>
        <v>2907226</v>
      </c>
      <c r="F19" s="74">
        <v>-19936346</v>
      </c>
      <c r="G19" s="75">
        <v>-19722678</v>
      </c>
      <c r="H19" s="76">
        <f t="shared" si="1"/>
        <v>213668</v>
      </c>
      <c r="I19" s="76">
        <v>-10679943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2804539</v>
      </c>
      <c r="M22" s="84">
        <v>1915880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3205000</v>
      </c>
      <c r="E23" s="64">
        <f t="shared" si="0"/>
        <v>3205000</v>
      </c>
      <c r="F23" s="62">
        <v>0</v>
      </c>
      <c r="G23" s="63">
        <v>3699200</v>
      </c>
      <c r="H23" s="64">
        <f t="shared" si="1"/>
        <v>3699200</v>
      </c>
      <c r="I23" s="64">
        <v>3848768</v>
      </c>
      <c r="J23" s="29">
        <f t="shared" si="2"/>
        <v>0</v>
      </c>
      <c r="K23" s="30">
        <f t="shared" si="3"/>
        <v>0</v>
      </c>
      <c r="L23" s="83">
        <v>2804539</v>
      </c>
      <c r="M23" s="84">
        <v>1915880</v>
      </c>
      <c r="N23" s="31">
        <f t="shared" si="4"/>
        <v>114.27903124185472</v>
      </c>
      <c r="O23" s="30">
        <f t="shared" si="5"/>
        <v>193.08098628306573</v>
      </c>
      <c r="P23" s="5"/>
      <c r="Q23" s="32"/>
    </row>
    <row r="24" spans="1:17" ht="12.75">
      <c r="A24" s="6" t="s">
        <v>16</v>
      </c>
      <c r="B24" s="28" t="s">
        <v>32</v>
      </c>
      <c r="C24" s="62">
        <v>22760461</v>
      </c>
      <c r="D24" s="63">
        <v>22360000</v>
      </c>
      <c r="E24" s="64">
        <f t="shared" si="0"/>
        <v>-400461</v>
      </c>
      <c r="F24" s="62">
        <v>23875000</v>
      </c>
      <c r="G24" s="63">
        <v>22091680</v>
      </c>
      <c r="H24" s="64">
        <f t="shared" si="1"/>
        <v>-1783320</v>
      </c>
      <c r="I24" s="64">
        <v>22975347</v>
      </c>
      <c r="J24" s="29">
        <f t="shared" si="2"/>
        <v>-1.7594590900421567</v>
      </c>
      <c r="K24" s="30">
        <f t="shared" si="3"/>
        <v>-7.469403141361257</v>
      </c>
      <c r="L24" s="83">
        <v>2804539</v>
      </c>
      <c r="M24" s="84">
        <v>1915880</v>
      </c>
      <c r="N24" s="31">
        <f t="shared" si="4"/>
        <v>-14.279031241854723</v>
      </c>
      <c r="O24" s="30">
        <f t="shared" si="5"/>
        <v>-93.08098628306574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2804539</v>
      </c>
      <c r="M25" s="84">
        <v>1915880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22760461</v>
      </c>
      <c r="D26" s="66">
        <v>25565000</v>
      </c>
      <c r="E26" s="67">
        <f t="shared" si="0"/>
        <v>2804539</v>
      </c>
      <c r="F26" s="65">
        <v>23875000</v>
      </c>
      <c r="G26" s="66">
        <v>25790880</v>
      </c>
      <c r="H26" s="67">
        <f t="shared" si="1"/>
        <v>1915880</v>
      </c>
      <c r="I26" s="67">
        <v>26824115</v>
      </c>
      <c r="J26" s="42">
        <f t="shared" si="2"/>
        <v>12.321978012659761</v>
      </c>
      <c r="K26" s="35">
        <f t="shared" si="3"/>
        <v>8.02462827225131</v>
      </c>
      <c r="L26" s="88">
        <v>2804539</v>
      </c>
      <c r="M26" s="86">
        <v>1915880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-240461</v>
      </c>
      <c r="M28" s="84">
        <v>-1281120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-240461</v>
      </c>
      <c r="M29" s="84">
        <v>-1281120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-240461</v>
      </c>
      <c r="M30" s="84">
        <v>-1281120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12613314</v>
      </c>
      <c r="D31" s="63">
        <v>1542000</v>
      </c>
      <c r="E31" s="64">
        <f t="shared" si="0"/>
        <v>-11071314</v>
      </c>
      <c r="F31" s="62">
        <v>13220496</v>
      </c>
      <c r="G31" s="63">
        <v>1603680</v>
      </c>
      <c r="H31" s="64">
        <f t="shared" si="1"/>
        <v>-11616816</v>
      </c>
      <c r="I31" s="64">
        <v>1667827</v>
      </c>
      <c r="J31" s="29">
        <f t="shared" si="2"/>
        <v>-87.77482269925255</v>
      </c>
      <c r="K31" s="30">
        <f t="shared" si="3"/>
        <v>-87.86974407011658</v>
      </c>
      <c r="L31" s="83">
        <v>-240461</v>
      </c>
      <c r="M31" s="84">
        <v>-1281120</v>
      </c>
      <c r="N31" s="31">
        <f t="shared" si="4"/>
        <v>4604.203592266522</v>
      </c>
      <c r="O31" s="30">
        <f t="shared" si="5"/>
        <v>906.7703259647809</v>
      </c>
      <c r="P31" s="5"/>
      <c r="Q31" s="32"/>
    </row>
    <row r="32" spans="1:17" ht="12.75">
      <c r="A32" s="6" t="s">
        <v>16</v>
      </c>
      <c r="B32" s="28" t="s">
        <v>39</v>
      </c>
      <c r="C32" s="62">
        <v>13192147</v>
      </c>
      <c r="D32" s="63">
        <v>24023000</v>
      </c>
      <c r="E32" s="64">
        <f t="shared" si="0"/>
        <v>10830853</v>
      </c>
      <c r="F32" s="62">
        <v>13851504</v>
      </c>
      <c r="G32" s="63">
        <v>24187200</v>
      </c>
      <c r="H32" s="64">
        <f t="shared" si="1"/>
        <v>10335696</v>
      </c>
      <c r="I32" s="64">
        <v>25156288</v>
      </c>
      <c r="J32" s="29">
        <f t="shared" si="2"/>
        <v>82.10076039934971</v>
      </c>
      <c r="K32" s="30">
        <f t="shared" si="3"/>
        <v>74.61786099184609</v>
      </c>
      <c r="L32" s="83">
        <v>-240461</v>
      </c>
      <c r="M32" s="84">
        <v>-1281120</v>
      </c>
      <c r="N32" s="31">
        <f t="shared" si="4"/>
        <v>-4504.203592266522</v>
      </c>
      <c r="O32" s="30">
        <f t="shared" si="5"/>
        <v>-806.7703259647809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25805461</v>
      </c>
      <c r="D33" s="81">
        <v>25565000</v>
      </c>
      <c r="E33" s="82">
        <f t="shared" si="0"/>
        <v>-240461</v>
      </c>
      <c r="F33" s="80">
        <v>27072000</v>
      </c>
      <c r="G33" s="81">
        <v>25790880</v>
      </c>
      <c r="H33" s="82">
        <f t="shared" si="1"/>
        <v>-1281120</v>
      </c>
      <c r="I33" s="82">
        <v>26824115</v>
      </c>
      <c r="J33" s="57">
        <f t="shared" si="2"/>
        <v>-0.9318221441577812</v>
      </c>
      <c r="K33" s="58">
        <f t="shared" si="3"/>
        <v>-4.7322695035460995</v>
      </c>
      <c r="L33" s="95">
        <v>-240461</v>
      </c>
      <c r="M33" s="96">
        <v>-1281120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82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0</v>
      </c>
      <c r="D8" s="63">
        <v>0</v>
      </c>
      <c r="E8" s="64">
        <f>$D8-$C8</f>
        <v>0</v>
      </c>
      <c r="F8" s="62">
        <v>0</v>
      </c>
      <c r="G8" s="63">
        <v>0</v>
      </c>
      <c r="H8" s="64">
        <f>$G8-$F8</f>
        <v>0</v>
      </c>
      <c r="I8" s="64">
        <v>0</v>
      </c>
      <c r="J8" s="29">
        <f>IF(($C8=0),0,(($E8/$C8)*100))</f>
        <v>0</v>
      </c>
      <c r="K8" s="30">
        <f>IF(($F8=0),0,(($H8/$F8)*100))</f>
        <v>0</v>
      </c>
      <c r="L8" s="83">
        <v>-24290687</v>
      </c>
      <c r="M8" s="84">
        <v>-38260026</v>
      </c>
      <c r="N8" s="31">
        <f>IF(($L8=0),0,(($E8/$L8)*100))</f>
        <v>0</v>
      </c>
      <c r="O8" s="30">
        <f>IF(($M8=0),0,(($H8/$M8)*100))</f>
        <v>0</v>
      </c>
      <c r="P8" s="5"/>
      <c r="Q8" s="32"/>
    </row>
    <row r="9" spans="1:17" ht="12.75">
      <c r="A9" s="2" t="s">
        <v>16</v>
      </c>
      <c r="B9" s="28" t="s">
        <v>19</v>
      </c>
      <c r="C9" s="62">
        <v>56810142</v>
      </c>
      <c r="D9" s="63">
        <v>48594157</v>
      </c>
      <c r="E9" s="64">
        <f>$D9-$C9</f>
        <v>-8215985</v>
      </c>
      <c r="F9" s="62">
        <v>59423408</v>
      </c>
      <c r="G9" s="63">
        <v>50959006</v>
      </c>
      <c r="H9" s="64">
        <f>$G9-$F9</f>
        <v>-8464402</v>
      </c>
      <c r="I9" s="64">
        <v>53539603</v>
      </c>
      <c r="J9" s="29">
        <f>IF(($C9=0),0,(($E9/$C9)*100))</f>
        <v>-14.462180010041164</v>
      </c>
      <c r="K9" s="30">
        <f>IF(($F9=0),0,(($H9/$F9)*100))</f>
        <v>-14.244221738342574</v>
      </c>
      <c r="L9" s="83">
        <v>-24290687</v>
      </c>
      <c r="M9" s="84">
        <v>-38260026</v>
      </c>
      <c r="N9" s="31">
        <f>IF(($L9=0),0,(($E9/$L9)*100))</f>
        <v>33.82360078988297</v>
      </c>
      <c r="O9" s="30">
        <f>IF(($M9=0),0,(($H9/$M9)*100))</f>
        <v>22.123356633369774</v>
      </c>
      <c r="P9" s="5"/>
      <c r="Q9" s="32"/>
    </row>
    <row r="10" spans="1:17" ht="12.75">
      <c r="A10" s="2" t="s">
        <v>16</v>
      </c>
      <c r="B10" s="28" t="s">
        <v>20</v>
      </c>
      <c r="C10" s="62">
        <v>529904643</v>
      </c>
      <c r="D10" s="63">
        <v>513829941</v>
      </c>
      <c r="E10" s="64">
        <f aca="true" t="shared" si="0" ref="E10:E33">$D10-$C10</f>
        <v>-16074702</v>
      </c>
      <c r="F10" s="62">
        <v>574790030</v>
      </c>
      <c r="G10" s="63">
        <v>544994406</v>
      </c>
      <c r="H10" s="64">
        <f aca="true" t="shared" si="1" ref="H10:H33">$G10-$F10</f>
        <v>-29795624</v>
      </c>
      <c r="I10" s="64">
        <v>557437249</v>
      </c>
      <c r="J10" s="29">
        <f aca="true" t="shared" si="2" ref="J10:J33">IF(($C10=0),0,(($E10/$C10)*100))</f>
        <v>-3.0335084269114434</v>
      </c>
      <c r="K10" s="30">
        <f aca="true" t="shared" si="3" ref="K10:K33">IF(($F10=0),0,(($H10/$F10)*100))</f>
        <v>-5.1837405739274915</v>
      </c>
      <c r="L10" s="83">
        <v>-24290687</v>
      </c>
      <c r="M10" s="84">
        <v>-38260026</v>
      </c>
      <c r="N10" s="31">
        <f aca="true" t="shared" si="4" ref="N10:N33">IF(($L10=0),0,(($E10/$L10)*100))</f>
        <v>66.17639921011703</v>
      </c>
      <c r="O10" s="30">
        <f aca="true" t="shared" si="5" ref="O10:O33">IF(($M10=0),0,(($H10/$M10)*100))</f>
        <v>77.87664336663023</v>
      </c>
      <c r="P10" s="5"/>
      <c r="Q10" s="32"/>
    </row>
    <row r="11" spans="1:17" ht="16.5">
      <c r="A11" s="6" t="s">
        <v>16</v>
      </c>
      <c r="B11" s="33" t="s">
        <v>21</v>
      </c>
      <c r="C11" s="65">
        <v>586714785</v>
      </c>
      <c r="D11" s="66">
        <v>562424098</v>
      </c>
      <c r="E11" s="67">
        <f t="shared" si="0"/>
        <v>-24290687</v>
      </c>
      <c r="F11" s="65">
        <v>634213438</v>
      </c>
      <c r="G11" s="66">
        <v>595953412</v>
      </c>
      <c r="H11" s="67">
        <f t="shared" si="1"/>
        <v>-38260026</v>
      </c>
      <c r="I11" s="67">
        <v>610976852</v>
      </c>
      <c r="J11" s="34">
        <f t="shared" si="2"/>
        <v>-4.1401184393197115</v>
      </c>
      <c r="K11" s="35">
        <f t="shared" si="3"/>
        <v>-6.032673498791427</v>
      </c>
      <c r="L11" s="85">
        <v>-24290687</v>
      </c>
      <c r="M11" s="86">
        <v>-38260026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192511468</v>
      </c>
      <c r="D13" s="63">
        <v>195757010</v>
      </c>
      <c r="E13" s="64">
        <f t="shared" si="0"/>
        <v>3245542</v>
      </c>
      <c r="F13" s="62">
        <v>201366826</v>
      </c>
      <c r="G13" s="63">
        <v>201409138</v>
      </c>
      <c r="H13" s="64">
        <f t="shared" si="1"/>
        <v>42312</v>
      </c>
      <c r="I13" s="64">
        <v>210673958</v>
      </c>
      <c r="J13" s="29">
        <f t="shared" si="2"/>
        <v>1.685895408578984</v>
      </c>
      <c r="K13" s="30">
        <f t="shared" si="3"/>
        <v>0.021012398536787782</v>
      </c>
      <c r="L13" s="83">
        <v>-49229632</v>
      </c>
      <c r="M13" s="84">
        <v>-45570968</v>
      </c>
      <c r="N13" s="31">
        <f t="shared" si="4"/>
        <v>-6.592659477933941</v>
      </c>
      <c r="O13" s="30">
        <f t="shared" si="5"/>
        <v>-0.09284858728478183</v>
      </c>
      <c r="P13" s="5"/>
      <c r="Q13" s="32"/>
    </row>
    <row r="14" spans="1:17" ht="12.75">
      <c r="A14" s="2" t="s">
        <v>16</v>
      </c>
      <c r="B14" s="28" t="s">
        <v>24</v>
      </c>
      <c r="C14" s="62">
        <v>7954876</v>
      </c>
      <c r="D14" s="63">
        <v>21381360</v>
      </c>
      <c r="E14" s="64">
        <f t="shared" si="0"/>
        <v>13426484</v>
      </c>
      <c r="F14" s="62">
        <v>8320800</v>
      </c>
      <c r="G14" s="63">
        <v>22421960</v>
      </c>
      <c r="H14" s="64">
        <f t="shared" si="1"/>
        <v>14101160</v>
      </c>
      <c r="I14" s="64">
        <v>23557600</v>
      </c>
      <c r="J14" s="29">
        <f t="shared" si="2"/>
        <v>168.7830709114762</v>
      </c>
      <c r="K14" s="30">
        <f t="shared" si="3"/>
        <v>169.46880107681955</v>
      </c>
      <c r="L14" s="83">
        <v>-49229632</v>
      </c>
      <c r="M14" s="84">
        <v>-45570968</v>
      </c>
      <c r="N14" s="31">
        <f t="shared" si="4"/>
        <v>-27.273175635357177</v>
      </c>
      <c r="O14" s="30">
        <f t="shared" si="5"/>
        <v>-30.94329705702104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-49229632</v>
      </c>
      <c r="M15" s="84">
        <v>-45570968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61888436</v>
      </c>
      <c r="D16" s="63">
        <v>28800000</v>
      </c>
      <c r="E16" s="64">
        <f t="shared" si="0"/>
        <v>-33088436</v>
      </c>
      <c r="F16" s="62">
        <v>64781905</v>
      </c>
      <c r="G16" s="63">
        <v>30354240</v>
      </c>
      <c r="H16" s="64">
        <f t="shared" si="1"/>
        <v>-34427665</v>
      </c>
      <c r="I16" s="64">
        <v>31689912</v>
      </c>
      <c r="J16" s="29">
        <f t="shared" si="2"/>
        <v>-53.464650488178435</v>
      </c>
      <c r="K16" s="30">
        <f t="shared" si="3"/>
        <v>-53.14395277508434</v>
      </c>
      <c r="L16" s="83">
        <v>-49229632</v>
      </c>
      <c r="M16" s="84">
        <v>-45570968</v>
      </c>
      <c r="N16" s="31">
        <f t="shared" si="4"/>
        <v>67.21243823232317</v>
      </c>
      <c r="O16" s="30">
        <f t="shared" si="5"/>
        <v>75.54736383918814</v>
      </c>
      <c r="P16" s="5"/>
      <c r="Q16" s="32"/>
    </row>
    <row r="17" spans="1:17" ht="12.75">
      <c r="A17" s="2" t="s">
        <v>16</v>
      </c>
      <c r="B17" s="28" t="s">
        <v>26</v>
      </c>
      <c r="C17" s="62">
        <v>324360012</v>
      </c>
      <c r="D17" s="63">
        <v>291546790</v>
      </c>
      <c r="E17" s="64">
        <f t="shared" si="0"/>
        <v>-32813222</v>
      </c>
      <c r="F17" s="62">
        <v>359743725</v>
      </c>
      <c r="G17" s="63">
        <v>334456950</v>
      </c>
      <c r="H17" s="64">
        <f t="shared" si="1"/>
        <v>-25286775</v>
      </c>
      <c r="I17" s="64">
        <v>340460035</v>
      </c>
      <c r="J17" s="41">
        <f t="shared" si="2"/>
        <v>-10.116296949699212</v>
      </c>
      <c r="K17" s="30">
        <f t="shared" si="3"/>
        <v>-7.029108012933373</v>
      </c>
      <c r="L17" s="87">
        <v>-49229632</v>
      </c>
      <c r="M17" s="84">
        <v>-45570968</v>
      </c>
      <c r="N17" s="31">
        <f t="shared" si="4"/>
        <v>66.65339688096795</v>
      </c>
      <c r="O17" s="30">
        <f t="shared" si="5"/>
        <v>55.48878180511768</v>
      </c>
      <c r="P17" s="5"/>
      <c r="Q17" s="32"/>
    </row>
    <row r="18" spans="1:17" ht="16.5">
      <c r="A18" s="2" t="s">
        <v>16</v>
      </c>
      <c r="B18" s="33" t="s">
        <v>27</v>
      </c>
      <c r="C18" s="65">
        <v>586714792</v>
      </c>
      <c r="D18" s="66">
        <v>537485160</v>
      </c>
      <c r="E18" s="67">
        <f t="shared" si="0"/>
        <v>-49229632</v>
      </c>
      <c r="F18" s="65">
        <v>634213256</v>
      </c>
      <c r="G18" s="66">
        <v>588642288</v>
      </c>
      <c r="H18" s="67">
        <f t="shared" si="1"/>
        <v>-45570968</v>
      </c>
      <c r="I18" s="67">
        <v>606381505</v>
      </c>
      <c r="J18" s="42">
        <f t="shared" si="2"/>
        <v>-8.3907262389253</v>
      </c>
      <c r="K18" s="35">
        <f t="shared" si="3"/>
        <v>-7.18543290744462</v>
      </c>
      <c r="L18" s="88">
        <v>-49229632</v>
      </c>
      <c r="M18" s="86">
        <v>-45570968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-7</v>
      </c>
      <c r="D19" s="72">
        <v>24938938</v>
      </c>
      <c r="E19" s="73">
        <f t="shared" si="0"/>
        <v>24938945</v>
      </c>
      <c r="F19" s="74">
        <v>182</v>
      </c>
      <c r="G19" s="75">
        <v>7311124</v>
      </c>
      <c r="H19" s="76">
        <f t="shared" si="1"/>
        <v>7310942</v>
      </c>
      <c r="I19" s="76">
        <v>4595347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-23035512</v>
      </c>
      <c r="M22" s="84">
        <v>-18153361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3153362</v>
      </c>
      <c r="D23" s="63">
        <v>0</v>
      </c>
      <c r="E23" s="64">
        <f t="shared" si="0"/>
        <v>-3153362</v>
      </c>
      <c r="F23" s="62">
        <v>3153362</v>
      </c>
      <c r="G23" s="63">
        <v>0</v>
      </c>
      <c r="H23" s="64">
        <f t="shared" si="1"/>
        <v>-3153362</v>
      </c>
      <c r="I23" s="64">
        <v>0</v>
      </c>
      <c r="J23" s="29">
        <f t="shared" si="2"/>
        <v>-100</v>
      </c>
      <c r="K23" s="30">
        <f t="shared" si="3"/>
        <v>-100</v>
      </c>
      <c r="L23" s="83">
        <v>-23035512</v>
      </c>
      <c r="M23" s="84">
        <v>-18153361</v>
      </c>
      <c r="N23" s="31">
        <f t="shared" si="4"/>
        <v>13.689133543026957</v>
      </c>
      <c r="O23" s="30">
        <f t="shared" si="5"/>
        <v>17.37067863080561</v>
      </c>
      <c r="P23" s="5"/>
      <c r="Q23" s="32"/>
    </row>
    <row r="24" spans="1:17" ht="12.75">
      <c r="A24" s="6" t="s">
        <v>16</v>
      </c>
      <c r="B24" s="28" t="s">
        <v>32</v>
      </c>
      <c r="C24" s="62">
        <v>311333949</v>
      </c>
      <c r="D24" s="63">
        <v>291451799</v>
      </c>
      <c r="E24" s="64">
        <f t="shared" si="0"/>
        <v>-19882150</v>
      </c>
      <c r="F24" s="62">
        <v>329236949</v>
      </c>
      <c r="G24" s="63">
        <v>314236950</v>
      </c>
      <c r="H24" s="64">
        <f t="shared" si="1"/>
        <v>-14999999</v>
      </c>
      <c r="I24" s="64">
        <v>320257000</v>
      </c>
      <c r="J24" s="29">
        <f t="shared" si="2"/>
        <v>-6.386116921672426</v>
      </c>
      <c r="K24" s="30">
        <f t="shared" si="3"/>
        <v>-4.555988945214044</v>
      </c>
      <c r="L24" s="83">
        <v>-23035512</v>
      </c>
      <c r="M24" s="84">
        <v>-18153361</v>
      </c>
      <c r="N24" s="31">
        <f t="shared" si="4"/>
        <v>86.31086645697305</v>
      </c>
      <c r="O24" s="30">
        <f t="shared" si="5"/>
        <v>82.62932136919439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-23035512</v>
      </c>
      <c r="M25" s="84">
        <v>-18153361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314487311</v>
      </c>
      <c r="D26" s="66">
        <v>291451799</v>
      </c>
      <c r="E26" s="67">
        <f t="shared" si="0"/>
        <v>-23035512</v>
      </c>
      <c r="F26" s="65">
        <v>332390311</v>
      </c>
      <c r="G26" s="66">
        <v>314236950</v>
      </c>
      <c r="H26" s="67">
        <f t="shared" si="1"/>
        <v>-18153361</v>
      </c>
      <c r="I26" s="67">
        <v>320257000</v>
      </c>
      <c r="J26" s="42">
        <f t="shared" si="2"/>
        <v>-7.324782652359542</v>
      </c>
      <c r="K26" s="35">
        <f t="shared" si="3"/>
        <v>-5.461459133807303</v>
      </c>
      <c r="L26" s="88">
        <v>-23035512</v>
      </c>
      <c r="M26" s="86">
        <v>-18153361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160477455</v>
      </c>
      <c r="D28" s="63">
        <v>161064180</v>
      </c>
      <c r="E28" s="64">
        <f t="shared" si="0"/>
        <v>586725</v>
      </c>
      <c r="F28" s="62">
        <v>197301618</v>
      </c>
      <c r="G28" s="63">
        <v>177022984</v>
      </c>
      <c r="H28" s="64">
        <f t="shared" si="1"/>
        <v>-20278634</v>
      </c>
      <c r="I28" s="64">
        <v>181496866</v>
      </c>
      <c r="J28" s="29">
        <f t="shared" si="2"/>
        <v>0.36561210420491774</v>
      </c>
      <c r="K28" s="30">
        <f t="shared" si="3"/>
        <v>-10.277986671148334</v>
      </c>
      <c r="L28" s="83">
        <v>-23035512</v>
      </c>
      <c r="M28" s="84">
        <v>-18153361</v>
      </c>
      <c r="N28" s="31">
        <f t="shared" si="4"/>
        <v>-2.5470456224285356</v>
      </c>
      <c r="O28" s="30">
        <f t="shared" si="5"/>
        <v>111.7073251614398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-23035512</v>
      </c>
      <c r="M29" s="84">
        <v>-18153361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-23035512</v>
      </c>
      <c r="M30" s="84">
        <v>-18153361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0</v>
      </c>
      <c r="E31" s="64">
        <f t="shared" si="0"/>
        <v>0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0</v>
      </c>
      <c r="K31" s="30">
        <f t="shared" si="3"/>
        <v>0</v>
      </c>
      <c r="L31" s="83">
        <v>-23035512</v>
      </c>
      <c r="M31" s="84">
        <v>-18153361</v>
      </c>
      <c r="N31" s="31">
        <f t="shared" si="4"/>
        <v>0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154009856</v>
      </c>
      <c r="D32" s="63">
        <v>130387619</v>
      </c>
      <c r="E32" s="64">
        <f t="shared" si="0"/>
        <v>-23622237</v>
      </c>
      <c r="F32" s="62">
        <v>135088693</v>
      </c>
      <c r="G32" s="63">
        <v>137213966</v>
      </c>
      <c r="H32" s="64">
        <f t="shared" si="1"/>
        <v>2125273</v>
      </c>
      <c r="I32" s="64">
        <v>138760134</v>
      </c>
      <c r="J32" s="29">
        <f t="shared" si="2"/>
        <v>-15.338133294534085</v>
      </c>
      <c r="K32" s="30">
        <f t="shared" si="3"/>
        <v>1.5732426991502537</v>
      </c>
      <c r="L32" s="83">
        <v>-23035512</v>
      </c>
      <c r="M32" s="84">
        <v>-18153361</v>
      </c>
      <c r="N32" s="31">
        <f t="shared" si="4"/>
        <v>102.54704562242853</v>
      </c>
      <c r="O32" s="30">
        <f t="shared" si="5"/>
        <v>-11.707325161439803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314487311</v>
      </c>
      <c r="D33" s="81">
        <v>291451799</v>
      </c>
      <c r="E33" s="82">
        <f t="shared" si="0"/>
        <v>-23035512</v>
      </c>
      <c r="F33" s="80">
        <v>332390311</v>
      </c>
      <c r="G33" s="81">
        <v>314236950</v>
      </c>
      <c r="H33" s="82">
        <f t="shared" si="1"/>
        <v>-18153361</v>
      </c>
      <c r="I33" s="82">
        <v>320257000</v>
      </c>
      <c r="J33" s="57">
        <f t="shared" si="2"/>
        <v>-7.324782652359542</v>
      </c>
      <c r="K33" s="58">
        <f t="shared" si="3"/>
        <v>-5.461459133807303</v>
      </c>
      <c r="L33" s="95">
        <v>-23035512</v>
      </c>
      <c r="M33" s="96">
        <v>-18153361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47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8069191</v>
      </c>
      <c r="D8" s="63">
        <v>7813121</v>
      </c>
      <c r="E8" s="64">
        <f>$D8-$C8</f>
        <v>-256070</v>
      </c>
      <c r="F8" s="62">
        <v>8634035</v>
      </c>
      <c r="G8" s="63">
        <v>7813121</v>
      </c>
      <c r="H8" s="64">
        <f>$G8-$F8</f>
        <v>-820914</v>
      </c>
      <c r="I8" s="64">
        <v>7813121</v>
      </c>
      <c r="J8" s="29">
        <f>IF(($C8=0),0,(($E8/$C8)*100))</f>
        <v>-3.1734284143230713</v>
      </c>
      <c r="K8" s="30">
        <f>IF(($F8=0),0,(($H8/$F8)*100))</f>
        <v>-9.507883625674438</v>
      </c>
      <c r="L8" s="83">
        <v>-1280921</v>
      </c>
      <c r="M8" s="84">
        <v>-25782226</v>
      </c>
      <c r="N8" s="31">
        <f>IF(($L8=0),0,(($E8/$L8)*100))</f>
        <v>19.991084539952112</v>
      </c>
      <c r="O8" s="30">
        <f>IF(($M8=0),0,(($H8/$M8)*100))</f>
        <v>3.1840307349722248</v>
      </c>
      <c r="P8" s="5"/>
      <c r="Q8" s="32"/>
    </row>
    <row r="9" spans="1:17" ht="12.75">
      <c r="A9" s="2" t="s">
        <v>16</v>
      </c>
      <c r="B9" s="28" t="s">
        <v>19</v>
      </c>
      <c r="C9" s="62">
        <v>25680</v>
      </c>
      <c r="D9" s="63">
        <v>24000</v>
      </c>
      <c r="E9" s="64">
        <f>$D9-$C9</f>
        <v>-1680</v>
      </c>
      <c r="F9" s="62">
        <v>27478</v>
      </c>
      <c r="G9" s="63">
        <v>25440</v>
      </c>
      <c r="H9" s="64">
        <f>$G9-$F9</f>
        <v>-2038</v>
      </c>
      <c r="I9" s="64">
        <v>26966</v>
      </c>
      <c r="J9" s="29">
        <f>IF(($C9=0),0,(($E9/$C9)*100))</f>
        <v>-6.5420560747663545</v>
      </c>
      <c r="K9" s="30">
        <f>IF(($F9=0),0,(($H9/$F9)*100))</f>
        <v>-7.41684256496106</v>
      </c>
      <c r="L9" s="83">
        <v>-1280921</v>
      </c>
      <c r="M9" s="84">
        <v>-25782226</v>
      </c>
      <c r="N9" s="31">
        <f>IF(($L9=0),0,(($E9/$L9)*100))</f>
        <v>0.13115562942601458</v>
      </c>
      <c r="O9" s="30">
        <f>IF(($M9=0),0,(($H9/$M9)*100))</f>
        <v>0.007904670450100003</v>
      </c>
      <c r="P9" s="5"/>
      <c r="Q9" s="32"/>
    </row>
    <row r="10" spans="1:17" ht="12.75">
      <c r="A10" s="2" t="s">
        <v>16</v>
      </c>
      <c r="B10" s="28" t="s">
        <v>20</v>
      </c>
      <c r="C10" s="62">
        <v>183050309</v>
      </c>
      <c r="D10" s="63">
        <v>182027138</v>
      </c>
      <c r="E10" s="64">
        <f aca="true" t="shared" si="0" ref="E10:E33">$D10-$C10</f>
        <v>-1023171</v>
      </c>
      <c r="F10" s="62">
        <v>194827313</v>
      </c>
      <c r="G10" s="63">
        <v>169868039</v>
      </c>
      <c r="H10" s="64">
        <f aca="true" t="shared" si="1" ref="H10:H33">$G10-$F10</f>
        <v>-24959274</v>
      </c>
      <c r="I10" s="64">
        <v>166051246</v>
      </c>
      <c r="J10" s="29">
        <f aca="true" t="shared" si="2" ref="J10:J33">IF(($C10=0),0,(($E10/$C10)*100))</f>
        <v>-0.5589561719887618</v>
      </c>
      <c r="K10" s="30">
        <f aca="true" t="shared" si="3" ref="K10:K33">IF(($F10=0),0,(($H10/$F10)*100))</f>
        <v>-12.810972761298617</v>
      </c>
      <c r="L10" s="83">
        <v>-1280921</v>
      </c>
      <c r="M10" s="84">
        <v>-25782226</v>
      </c>
      <c r="N10" s="31">
        <f aca="true" t="shared" si="4" ref="N10:N33">IF(($L10=0),0,(($E10/$L10)*100))</f>
        <v>79.87775983062187</v>
      </c>
      <c r="O10" s="30">
        <f aca="true" t="shared" si="5" ref="O10:O33">IF(($M10=0),0,(($H10/$M10)*100))</f>
        <v>96.80806459457769</v>
      </c>
      <c r="P10" s="5"/>
      <c r="Q10" s="32"/>
    </row>
    <row r="11" spans="1:17" ht="16.5">
      <c r="A11" s="6" t="s">
        <v>16</v>
      </c>
      <c r="B11" s="33" t="s">
        <v>21</v>
      </c>
      <c r="C11" s="65">
        <v>191145180</v>
      </c>
      <c r="D11" s="66">
        <v>189864259</v>
      </c>
      <c r="E11" s="67">
        <f t="shared" si="0"/>
        <v>-1280921</v>
      </c>
      <c r="F11" s="65">
        <v>203488826</v>
      </c>
      <c r="G11" s="66">
        <v>177706600</v>
      </c>
      <c r="H11" s="67">
        <f t="shared" si="1"/>
        <v>-25782226</v>
      </c>
      <c r="I11" s="67">
        <v>173891333</v>
      </c>
      <c r="J11" s="34">
        <f t="shared" si="2"/>
        <v>-0.6701298981224637</v>
      </c>
      <c r="K11" s="35">
        <f t="shared" si="3"/>
        <v>-12.67009422915438</v>
      </c>
      <c r="L11" s="85">
        <v>-1280921</v>
      </c>
      <c r="M11" s="86">
        <v>-25782226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78754157</v>
      </c>
      <c r="D13" s="63">
        <v>78791746</v>
      </c>
      <c r="E13" s="64">
        <f t="shared" si="0"/>
        <v>37589</v>
      </c>
      <c r="F13" s="62">
        <v>84225310</v>
      </c>
      <c r="G13" s="63">
        <v>84307174</v>
      </c>
      <c r="H13" s="64">
        <f t="shared" si="1"/>
        <v>81864</v>
      </c>
      <c r="I13" s="64">
        <v>90208664</v>
      </c>
      <c r="J13" s="29">
        <f t="shared" si="2"/>
        <v>0.04772954397823089</v>
      </c>
      <c r="K13" s="30">
        <f t="shared" si="3"/>
        <v>0.09719643655808449</v>
      </c>
      <c r="L13" s="83">
        <v>-8758846</v>
      </c>
      <c r="M13" s="84">
        <v>-31342309</v>
      </c>
      <c r="N13" s="31">
        <f t="shared" si="4"/>
        <v>-0.4291547082800634</v>
      </c>
      <c r="O13" s="30">
        <f t="shared" si="5"/>
        <v>-0.2611932643507535</v>
      </c>
      <c r="P13" s="5"/>
      <c r="Q13" s="32"/>
    </row>
    <row r="14" spans="1:17" ht="12.75">
      <c r="A14" s="2" t="s">
        <v>16</v>
      </c>
      <c r="B14" s="28" t="s">
        <v>24</v>
      </c>
      <c r="C14" s="62">
        <v>4280000</v>
      </c>
      <c r="D14" s="63">
        <v>4000000</v>
      </c>
      <c r="E14" s="64">
        <f t="shared" si="0"/>
        <v>-280000</v>
      </c>
      <c r="F14" s="62">
        <v>4579600</v>
      </c>
      <c r="G14" s="63">
        <v>4280000</v>
      </c>
      <c r="H14" s="64">
        <f t="shared" si="1"/>
        <v>-299600</v>
      </c>
      <c r="I14" s="64">
        <v>4579600</v>
      </c>
      <c r="J14" s="29">
        <f t="shared" si="2"/>
        <v>-6.5420560747663545</v>
      </c>
      <c r="K14" s="30">
        <f t="shared" si="3"/>
        <v>-6.5420560747663545</v>
      </c>
      <c r="L14" s="83">
        <v>-8758846</v>
      </c>
      <c r="M14" s="84">
        <v>-31342309</v>
      </c>
      <c r="N14" s="31">
        <f t="shared" si="4"/>
        <v>3.1967681587277594</v>
      </c>
      <c r="O14" s="30">
        <f t="shared" si="5"/>
        <v>0.9558963891269148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-8758846</v>
      </c>
      <c r="M15" s="84">
        <v>-31342309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-8758846</v>
      </c>
      <c r="M16" s="84">
        <v>-31342309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160602977</v>
      </c>
      <c r="D17" s="63">
        <v>152086542</v>
      </c>
      <c r="E17" s="64">
        <f t="shared" si="0"/>
        <v>-8516435</v>
      </c>
      <c r="F17" s="62">
        <v>171559428</v>
      </c>
      <c r="G17" s="63">
        <v>140434855</v>
      </c>
      <c r="H17" s="64">
        <f t="shared" si="1"/>
        <v>-31124573</v>
      </c>
      <c r="I17" s="64">
        <v>146581327</v>
      </c>
      <c r="J17" s="41">
        <f t="shared" si="2"/>
        <v>-5.3027877559206145</v>
      </c>
      <c r="K17" s="30">
        <f t="shared" si="3"/>
        <v>-18.14215246742371</v>
      </c>
      <c r="L17" s="87">
        <v>-8758846</v>
      </c>
      <c r="M17" s="84">
        <v>-31342309</v>
      </c>
      <c r="N17" s="31">
        <f t="shared" si="4"/>
        <v>97.2323865495523</v>
      </c>
      <c r="O17" s="30">
        <f t="shared" si="5"/>
        <v>99.30529687522383</v>
      </c>
      <c r="P17" s="5"/>
      <c r="Q17" s="32"/>
    </row>
    <row r="18" spans="1:17" ht="16.5">
      <c r="A18" s="2" t="s">
        <v>16</v>
      </c>
      <c r="B18" s="33" t="s">
        <v>27</v>
      </c>
      <c r="C18" s="65">
        <v>243637134</v>
      </c>
      <c r="D18" s="66">
        <v>234878288</v>
      </c>
      <c r="E18" s="67">
        <f t="shared" si="0"/>
        <v>-8758846</v>
      </c>
      <c r="F18" s="65">
        <v>260364338</v>
      </c>
      <c r="G18" s="66">
        <v>229022029</v>
      </c>
      <c r="H18" s="67">
        <f t="shared" si="1"/>
        <v>-31342309</v>
      </c>
      <c r="I18" s="67">
        <v>241369591</v>
      </c>
      <c r="J18" s="42">
        <f t="shared" si="2"/>
        <v>-3.5950373640497677</v>
      </c>
      <c r="K18" s="35">
        <f t="shared" si="3"/>
        <v>-12.037865569746344</v>
      </c>
      <c r="L18" s="88">
        <v>-8758846</v>
      </c>
      <c r="M18" s="86">
        <v>-31342309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-52491954</v>
      </c>
      <c r="D19" s="72">
        <v>-45014029</v>
      </c>
      <c r="E19" s="73">
        <f t="shared" si="0"/>
        <v>7477925</v>
      </c>
      <c r="F19" s="74">
        <v>-56875512</v>
      </c>
      <c r="G19" s="75">
        <v>-51315429</v>
      </c>
      <c r="H19" s="76">
        <f t="shared" si="1"/>
        <v>5560083</v>
      </c>
      <c r="I19" s="76">
        <v>-67478258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-7493213</v>
      </c>
      <c r="M22" s="84">
        <v>-67009988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43767739</v>
      </c>
      <c r="D23" s="63">
        <v>27854675</v>
      </c>
      <c r="E23" s="64">
        <f t="shared" si="0"/>
        <v>-15913064</v>
      </c>
      <c r="F23" s="62">
        <v>54959765</v>
      </c>
      <c r="G23" s="63">
        <v>12644694</v>
      </c>
      <c r="H23" s="64">
        <f t="shared" si="1"/>
        <v>-42315071</v>
      </c>
      <c r="I23" s="64">
        <v>18873987</v>
      </c>
      <c r="J23" s="29">
        <f t="shared" si="2"/>
        <v>-36.357975905495145</v>
      </c>
      <c r="K23" s="30">
        <f t="shared" si="3"/>
        <v>-76.99281647219561</v>
      </c>
      <c r="L23" s="83">
        <v>-7493213</v>
      </c>
      <c r="M23" s="84">
        <v>-67009988</v>
      </c>
      <c r="N23" s="31">
        <f t="shared" si="4"/>
        <v>212.36636406839096</v>
      </c>
      <c r="O23" s="30">
        <f t="shared" si="5"/>
        <v>63.147408711668476</v>
      </c>
      <c r="P23" s="5"/>
      <c r="Q23" s="32"/>
    </row>
    <row r="24" spans="1:17" ht="12.75">
      <c r="A24" s="6" t="s">
        <v>16</v>
      </c>
      <c r="B24" s="28" t="s">
        <v>32</v>
      </c>
      <c r="C24" s="62">
        <v>25910009</v>
      </c>
      <c r="D24" s="63">
        <v>34329860</v>
      </c>
      <c r="E24" s="64">
        <f t="shared" si="0"/>
        <v>8419851</v>
      </c>
      <c r="F24" s="62">
        <v>61319317</v>
      </c>
      <c r="G24" s="63">
        <v>36624400</v>
      </c>
      <c r="H24" s="64">
        <f t="shared" si="1"/>
        <v>-24694917</v>
      </c>
      <c r="I24" s="64">
        <v>38152000</v>
      </c>
      <c r="J24" s="29">
        <f t="shared" si="2"/>
        <v>32.49651900931412</v>
      </c>
      <c r="K24" s="30">
        <f t="shared" si="3"/>
        <v>-40.272655026473956</v>
      </c>
      <c r="L24" s="83">
        <v>-7493213</v>
      </c>
      <c r="M24" s="84">
        <v>-67009988</v>
      </c>
      <c r="N24" s="31">
        <f t="shared" si="4"/>
        <v>-112.36636406839095</v>
      </c>
      <c r="O24" s="30">
        <f t="shared" si="5"/>
        <v>36.852591288331524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-7493213</v>
      </c>
      <c r="M25" s="84">
        <v>-67009988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69677748</v>
      </c>
      <c r="D26" s="66">
        <v>62184535</v>
      </c>
      <c r="E26" s="67">
        <f t="shared" si="0"/>
        <v>-7493213</v>
      </c>
      <c r="F26" s="65">
        <v>116279082</v>
      </c>
      <c r="G26" s="66">
        <v>49269094</v>
      </c>
      <c r="H26" s="67">
        <f t="shared" si="1"/>
        <v>-67009988</v>
      </c>
      <c r="I26" s="67">
        <v>57025987</v>
      </c>
      <c r="J26" s="42">
        <f t="shared" si="2"/>
        <v>-10.754097563543528</v>
      </c>
      <c r="K26" s="35">
        <f t="shared" si="3"/>
        <v>-57.628583617473005</v>
      </c>
      <c r="L26" s="88">
        <v>-7493213</v>
      </c>
      <c r="M26" s="86">
        <v>-67009988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-7493213</v>
      </c>
      <c r="M28" s="84">
        <v>-67009988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-7493213</v>
      </c>
      <c r="M29" s="84">
        <v>-67009988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-7493213</v>
      </c>
      <c r="M30" s="84">
        <v>-67009988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48705748</v>
      </c>
      <c r="D31" s="63">
        <v>38427595</v>
      </c>
      <c r="E31" s="64">
        <f t="shared" si="0"/>
        <v>-10278153</v>
      </c>
      <c r="F31" s="62">
        <v>98418642</v>
      </c>
      <c r="G31" s="63">
        <v>38034400</v>
      </c>
      <c r="H31" s="64">
        <f t="shared" si="1"/>
        <v>-60384242</v>
      </c>
      <c r="I31" s="64">
        <v>44794864</v>
      </c>
      <c r="J31" s="29">
        <f t="shared" si="2"/>
        <v>-21.102546253883627</v>
      </c>
      <c r="K31" s="30">
        <f t="shared" si="3"/>
        <v>-61.35447591321165</v>
      </c>
      <c r="L31" s="83">
        <v>-7493213</v>
      </c>
      <c r="M31" s="84">
        <v>-67009988</v>
      </c>
      <c r="N31" s="31">
        <f t="shared" si="4"/>
        <v>137.16616623603252</v>
      </c>
      <c r="O31" s="30">
        <f t="shared" si="5"/>
        <v>90.1123008707299</v>
      </c>
      <c r="P31" s="5"/>
      <c r="Q31" s="32"/>
    </row>
    <row r="32" spans="1:17" ht="12.75">
      <c r="A32" s="6" t="s">
        <v>16</v>
      </c>
      <c r="B32" s="28" t="s">
        <v>39</v>
      </c>
      <c r="C32" s="62">
        <v>20972000</v>
      </c>
      <c r="D32" s="63">
        <v>23756940</v>
      </c>
      <c r="E32" s="64">
        <f t="shared" si="0"/>
        <v>2784940</v>
      </c>
      <c r="F32" s="62">
        <v>17860440</v>
      </c>
      <c r="G32" s="63">
        <v>11234694</v>
      </c>
      <c r="H32" s="64">
        <f t="shared" si="1"/>
        <v>-6625746</v>
      </c>
      <c r="I32" s="64">
        <v>12231123</v>
      </c>
      <c r="J32" s="29">
        <f t="shared" si="2"/>
        <v>13.279324814037766</v>
      </c>
      <c r="K32" s="30">
        <f t="shared" si="3"/>
        <v>-37.09732794936743</v>
      </c>
      <c r="L32" s="83">
        <v>-7493213</v>
      </c>
      <c r="M32" s="84">
        <v>-67009988</v>
      </c>
      <c r="N32" s="31">
        <f t="shared" si="4"/>
        <v>-37.166166236032524</v>
      </c>
      <c r="O32" s="30">
        <f t="shared" si="5"/>
        <v>9.887699129270104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69677748</v>
      </c>
      <c r="D33" s="81">
        <v>62184535</v>
      </c>
      <c r="E33" s="82">
        <f t="shared" si="0"/>
        <v>-7493213</v>
      </c>
      <c r="F33" s="80">
        <v>116279082</v>
      </c>
      <c r="G33" s="81">
        <v>49269094</v>
      </c>
      <c r="H33" s="82">
        <f t="shared" si="1"/>
        <v>-67009988</v>
      </c>
      <c r="I33" s="82">
        <v>57025987</v>
      </c>
      <c r="J33" s="57">
        <f t="shared" si="2"/>
        <v>-10.754097563543528</v>
      </c>
      <c r="K33" s="58">
        <f t="shared" si="3"/>
        <v>-57.628583617473005</v>
      </c>
      <c r="L33" s="95">
        <v>-7493213</v>
      </c>
      <c r="M33" s="96">
        <v>-67009988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83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27168100</v>
      </c>
      <c r="D8" s="63">
        <v>28233493</v>
      </c>
      <c r="E8" s="64">
        <f>$D8-$C8</f>
        <v>1065393</v>
      </c>
      <c r="F8" s="62">
        <v>27711500</v>
      </c>
      <c r="G8" s="63">
        <v>29927504</v>
      </c>
      <c r="H8" s="64">
        <f>$G8-$F8</f>
        <v>2216004</v>
      </c>
      <c r="I8" s="64">
        <v>31723153</v>
      </c>
      <c r="J8" s="29">
        <f>IF(($C8=0),0,(($E8/$C8)*100))</f>
        <v>3.921485124097747</v>
      </c>
      <c r="K8" s="30">
        <f>IF(($F8=0),0,(($H8/$F8)*100))</f>
        <v>7.9966945131082765</v>
      </c>
      <c r="L8" s="83">
        <v>-13179710</v>
      </c>
      <c r="M8" s="84">
        <v>-16273749</v>
      </c>
      <c r="N8" s="31">
        <f>IF(($L8=0),0,(($E8/$L8)*100))</f>
        <v>-8.08358454017577</v>
      </c>
      <c r="O8" s="30">
        <f>IF(($M8=0),0,(($H8/$M8)*100))</f>
        <v>-13.617046692805696</v>
      </c>
      <c r="P8" s="5"/>
      <c r="Q8" s="32"/>
    </row>
    <row r="9" spans="1:17" ht="12.75">
      <c r="A9" s="2" t="s">
        <v>16</v>
      </c>
      <c r="B9" s="28" t="s">
        <v>19</v>
      </c>
      <c r="C9" s="62">
        <v>737600</v>
      </c>
      <c r="D9" s="63">
        <v>723450</v>
      </c>
      <c r="E9" s="64">
        <f>$D9-$C9</f>
        <v>-14150</v>
      </c>
      <c r="F9" s="62">
        <v>774450</v>
      </c>
      <c r="G9" s="63">
        <v>766857</v>
      </c>
      <c r="H9" s="64">
        <f>$G9-$F9</f>
        <v>-7593</v>
      </c>
      <c r="I9" s="64">
        <v>812868</v>
      </c>
      <c r="J9" s="29">
        <f>IF(($C9=0),0,(($E9/$C9)*100))</f>
        <v>-1.9183839479392624</v>
      </c>
      <c r="K9" s="30">
        <f>IF(($F9=0),0,(($H9/$F9)*100))</f>
        <v>-0.9804377300019368</v>
      </c>
      <c r="L9" s="83">
        <v>-13179710</v>
      </c>
      <c r="M9" s="84">
        <v>-16273749</v>
      </c>
      <c r="N9" s="31">
        <f>IF(($L9=0),0,(($E9/$L9)*100))</f>
        <v>0.10736199810162743</v>
      </c>
      <c r="O9" s="30">
        <f>IF(($M9=0),0,(($H9/$M9)*100))</f>
        <v>0.0466579643080399</v>
      </c>
      <c r="P9" s="5"/>
      <c r="Q9" s="32"/>
    </row>
    <row r="10" spans="1:17" ht="12.75">
      <c r="A10" s="2" t="s">
        <v>16</v>
      </c>
      <c r="B10" s="28" t="s">
        <v>20</v>
      </c>
      <c r="C10" s="62">
        <v>173796200</v>
      </c>
      <c r="D10" s="63">
        <v>159565247</v>
      </c>
      <c r="E10" s="64">
        <f aca="true" t="shared" si="0" ref="E10:E33">$D10-$C10</f>
        <v>-14230953</v>
      </c>
      <c r="F10" s="62">
        <v>185904970</v>
      </c>
      <c r="G10" s="63">
        <v>167422810</v>
      </c>
      <c r="H10" s="64">
        <f aca="true" t="shared" si="1" ref="H10:H33">$G10-$F10</f>
        <v>-18482160</v>
      </c>
      <c r="I10" s="64">
        <v>164777803</v>
      </c>
      <c r="J10" s="29">
        <f aca="true" t="shared" si="2" ref="J10:J33">IF(($C10=0),0,(($E10/$C10)*100))</f>
        <v>-8.18829928387387</v>
      </c>
      <c r="K10" s="30">
        <f aca="true" t="shared" si="3" ref="K10:K33">IF(($F10=0),0,(($H10/$F10)*100))</f>
        <v>-9.941724527321675</v>
      </c>
      <c r="L10" s="83">
        <v>-13179710</v>
      </c>
      <c r="M10" s="84">
        <v>-16273749</v>
      </c>
      <c r="N10" s="31">
        <f aca="true" t="shared" si="4" ref="N10:N33">IF(($L10=0),0,(($E10/$L10)*100))</f>
        <v>107.97622254207415</v>
      </c>
      <c r="O10" s="30">
        <f aca="true" t="shared" si="5" ref="O10:O33">IF(($M10=0),0,(($H10/$M10)*100))</f>
        <v>113.57038872849765</v>
      </c>
      <c r="P10" s="5"/>
      <c r="Q10" s="32"/>
    </row>
    <row r="11" spans="1:17" ht="16.5">
      <c r="A11" s="6" t="s">
        <v>16</v>
      </c>
      <c r="B11" s="33" t="s">
        <v>21</v>
      </c>
      <c r="C11" s="65">
        <v>201701900</v>
      </c>
      <c r="D11" s="66">
        <v>188522190</v>
      </c>
      <c r="E11" s="67">
        <f t="shared" si="0"/>
        <v>-13179710</v>
      </c>
      <c r="F11" s="65">
        <v>214390920</v>
      </c>
      <c r="G11" s="66">
        <v>198117171</v>
      </c>
      <c r="H11" s="67">
        <f t="shared" si="1"/>
        <v>-16273749</v>
      </c>
      <c r="I11" s="67">
        <v>197313824</v>
      </c>
      <c r="J11" s="34">
        <f t="shared" si="2"/>
        <v>-6.534251784440305</v>
      </c>
      <c r="K11" s="35">
        <f t="shared" si="3"/>
        <v>-7.5906894750953064</v>
      </c>
      <c r="L11" s="85">
        <v>-13179710</v>
      </c>
      <c r="M11" s="86">
        <v>-16273749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70611419</v>
      </c>
      <c r="D13" s="63">
        <v>76078911</v>
      </c>
      <c r="E13" s="64">
        <f t="shared" si="0"/>
        <v>5467492</v>
      </c>
      <c r="F13" s="62">
        <v>73652439</v>
      </c>
      <c r="G13" s="63">
        <v>79797265</v>
      </c>
      <c r="H13" s="64">
        <f t="shared" si="1"/>
        <v>6144826</v>
      </c>
      <c r="I13" s="64">
        <v>84554333</v>
      </c>
      <c r="J13" s="29">
        <f t="shared" si="2"/>
        <v>7.743070564833148</v>
      </c>
      <c r="K13" s="30">
        <f t="shared" si="3"/>
        <v>8.34300409250534</v>
      </c>
      <c r="L13" s="83">
        <v>-4331704</v>
      </c>
      <c r="M13" s="84">
        <v>-5967352</v>
      </c>
      <c r="N13" s="31">
        <f t="shared" si="4"/>
        <v>-126.22035115972837</v>
      </c>
      <c r="O13" s="30">
        <f t="shared" si="5"/>
        <v>-102.97408297683796</v>
      </c>
      <c r="P13" s="5"/>
      <c r="Q13" s="32"/>
    </row>
    <row r="14" spans="1:17" ht="12.75">
      <c r="A14" s="2" t="s">
        <v>16</v>
      </c>
      <c r="B14" s="28" t="s">
        <v>24</v>
      </c>
      <c r="C14" s="62">
        <v>1698096</v>
      </c>
      <c r="D14" s="63">
        <v>2542000</v>
      </c>
      <c r="E14" s="64">
        <f t="shared" si="0"/>
        <v>843904</v>
      </c>
      <c r="F14" s="62">
        <v>1787356</v>
      </c>
      <c r="G14" s="63">
        <v>2643680</v>
      </c>
      <c r="H14" s="64">
        <f t="shared" si="1"/>
        <v>856324</v>
      </c>
      <c r="I14" s="64">
        <v>2749427</v>
      </c>
      <c r="J14" s="29">
        <f t="shared" si="2"/>
        <v>49.69707248589008</v>
      </c>
      <c r="K14" s="30">
        <f t="shared" si="3"/>
        <v>47.91009737287927</v>
      </c>
      <c r="L14" s="83">
        <v>-4331704</v>
      </c>
      <c r="M14" s="84">
        <v>-5967352</v>
      </c>
      <c r="N14" s="31">
        <f t="shared" si="4"/>
        <v>-19.482032936691887</v>
      </c>
      <c r="O14" s="30">
        <f t="shared" si="5"/>
        <v>-14.350150619571295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-4331704</v>
      </c>
      <c r="M15" s="84">
        <v>-5967352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-4331704</v>
      </c>
      <c r="M16" s="84">
        <v>-5967352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121937243</v>
      </c>
      <c r="D17" s="63">
        <v>111294143</v>
      </c>
      <c r="E17" s="64">
        <f t="shared" si="0"/>
        <v>-10643100</v>
      </c>
      <c r="F17" s="62">
        <v>130123229</v>
      </c>
      <c r="G17" s="63">
        <v>117154727</v>
      </c>
      <c r="H17" s="64">
        <f t="shared" si="1"/>
        <v>-12968502</v>
      </c>
      <c r="I17" s="64">
        <v>113510760</v>
      </c>
      <c r="J17" s="41">
        <f t="shared" si="2"/>
        <v>-8.728342332621052</v>
      </c>
      <c r="K17" s="30">
        <f t="shared" si="3"/>
        <v>-9.966323537821214</v>
      </c>
      <c r="L17" s="87">
        <v>-4331704</v>
      </c>
      <c r="M17" s="84">
        <v>-5967352</v>
      </c>
      <c r="N17" s="31">
        <f t="shared" si="4"/>
        <v>245.70238409642027</v>
      </c>
      <c r="O17" s="30">
        <f t="shared" si="5"/>
        <v>217.32423359640927</v>
      </c>
      <c r="P17" s="5"/>
      <c r="Q17" s="32"/>
    </row>
    <row r="18" spans="1:17" ht="16.5">
      <c r="A18" s="2" t="s">
        <v>16</v>
      </c>
      <c r="B18" s="33" t="s">
        <v>27</v>
      </c>
      <c r="C18" s="65">
        <v>194246758</v>
      </c>
      <c r="D18" s="66">
        <v>189915054</v>
      </c>
      <c r="E18" s="67">
        <f t="shared" si="0"/>
        <v>-4331704</v>
      </c>
      <c r="F18" s="65">
        <v>205563024</v>
      </c>
      <c r="G18" s="66">
        <v>199595672</v>
      </c>
      <c r="H18" s="67">
        <f t="shared" si="1"/>
        <v>-5967352</v>
      </c>
      <c r="I18" s="67">
        <v>200814520</v>
      </c>
      <c r="J18" s="42">
        <f t="shared" si="2"/>
        <v>-2.2300006675014883</v>
      </c>
      <c r="K18" s="35">
        <f t="shared" si="3"/>
        <v>-2.902930636007768</v>
      </c>
      <c r="L18" s="88">
        <v>-4331704</v>
      </c>
      <c r="M18" s="86">
        <v>-5967352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7455142</v>
      </c>
      <c r="D19" s="72">
        <v>-1392864</v>
      </c>
      <c r="E19" s="73">
        <f t="shared" si="0"/>
        <v>-8848006</v>
      </c>
      <c r="F19" s="74">
        <v>8827896</v>
      </c>
      <c r="G19" s="75">
        <v>-1478501</v>
      </c>
      <c r="H19" s="76">
        <f t="shared" si="1"/>
        <v>-10306397</v>
      </c>
      <c r="I19" s="76">
        <v>-3500696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-2710641</v>
      </c>
      <c r="M22" s="84">
        <v>-3424873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6905141</v>
      </c>
      <c r="D23" s="63">
        <v>4688500</v>
      </c>
      <c r="E23" s="64">
        <f t="shared" si="0"/>
        <v>-2216641</v>
      </c>
      <c r="F23" s="62">
        <v>8250398</v>
      </c>
      <c r="G23" s="63">
        <v>4825525</v>
      </c>
      <c r="H23" s="64">
        <f t="shared" si="1"/>
        <v>-3424873</v>
      </c>
      <c r="I23" s="64">
        <v>2948426</v>
      </c>
      <c r="J23" s="29">
        <f t="shared" si="2"/>
        <v>-32.10131407888702</v>
      </c>
      <c r="K23" s="30">
        <f t="shared" si="3"/>
        <v>-41.51160950053561</v>
      </c>
      <c r="L23" s="83">
        <v>-2710641</v>
      </c>
      <c r="M23" s="84">
        <v>-3424873</v>
      </c>
      <c r="N23" s="31">
        <f t="shared" si="4"/>
        <v>81.77552837133358</v>
      </c>
      <c r="O23" s="30">
        <f t="shared" si="5"/>
        <v>100</v>
      </c>
      <c r="P23" s="5"/>
      <c r="Q23" s="32"/>
    </row>
    <row r="24" spans="1:17" ht="12.75">
      <c r="A24" s="6" t="s">
        <v>16</v>
      </c>
      <c r="B24" s="28" t="s">
        <v>32</v>
      </c>
      <c r="C24" s="62">
        <v>26643700</v>
      </c>
      <c r="D24" s="63">
        <v>26149700</v>
      </c>
      <c r="E24" s="64">
        <f t="shared" si="0"/>
        <v>-494000</v>
      </c>
      <c r="F24" s="62">
        <v>28016450</v>
      </c>
      <c r="G24" s="63">
        <v>28016450</v>
      </c>
      <c r="H24" s="64">
        <f t="shared" si="1"/>
        <v>0</v>
      </c>
      <c r="I24" s="64">
        <v>29130800</v>
      </c>
      <c r="J24" s="29">
        <f t="shared" si="2"/>
        <v>-1.8540968409042287</v>
      </c>
      <c r="K24" s="30">
        <f t="shared" si="3"/>
        <v>0</v>
      </c>
      <c r="L24" s="83">
        <v>-2710641</v>
      </c>
      <c r="M24" s="84">
        <v>-3424873</v>
      </c>
      <c r="N24" s="31">
        <f t="shared" si="4"/>
        <v>18.224471628666432</v>
      </c>
      <c r="O24" s="30">
        <f t="shared" si="5"/>
        <v>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-2710641</v>
      </c>
      <c r="M25" s="84">
        <v>-3424873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33548841</v>
      </c>
      <c r="D26" s="66">
        <v>30838200</v>
      </c>
      <c r="E26" s="67">
        <f t="shared" si="0"/>
        <v>-2710641</v>
      </c>
      <c r="F26" s="65">
        <v>36266848</v>
      </c>
      <c r="G26" s="66">
        <v>32841975</v>
      </c>
      <c r="H26" s="67">
        <f t="shared" si="1"/>
        <v>-3424873</v>
      </c>
      <c r="I26" s="67">
        <v>32079226</v>
      </c>
      <c r="J26" s="42">
        <f t="shared" si="2"/>
        <v>-8.079685971864125</v>
      </c>
      <c r="K26" s="35">
        <f t="shared" si="3"/>
        <v>-9.443536422023772</v>
      </c>
      <c r="L26" s="88">
        <v>-2710641</v>
      </c>
      <c r="M26" s="86">
        <v>-3424873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-3260641</v>
      </c>
      <c r="M28" s="84">
        <v>-4002373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702533</v>
      </c>
      <c r="E29" s="64">
        <f t="shared" si="0"/>
        <v>702533</v>
      </c>
      <c r="F29" s="62">
        <v>0</v>
      </c>
      <c r="G29" s="63">
        <v>800000</v>
      </c>
      <c r="H29" s="64">
        <f t="shared" si="1"/>
        <v>800000</v>
      </c>
      <c r="I29" s="64">
        <v>700000</v>
      </c>
      <c r="J29" s="29">
        <f t="shared" si="2"/>
        <v>0</v>
      </c>
      <c r="K29" s="30">
        <f t="shared" si="3"/>
        <v>0</v>
      </c>
      <c r="L29" s="83">
        <v>-3260641</v>
      </c>
      <c r="M29" s="84">
        <v>-4002373</v>
      </c>
      <c r="N29" s="31">
        <f t="shared" si="4"/>
        <v>-21.545855554168643</v>
      </c>
      <c r="O29" s="30">
        <f t="shared" si="5"/>
        <v>-19.98814203473789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-3260641</v>
      </c>
      <c r="M30" s="84">
        <v>-4002373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26643700</v>
      </c>
      <c r="D31" s="63">
        <v>17470283</v>
      </c>
      <c r="E31" s="64">
        <f t="shared" si="0"/>
        <v>-9173417</v>
      </c>
      <c r="F31" s="62">
        <v>28016450</v>
      </c>
      <c r="G31" s="63">
        <v>26974112</v>
      </c>
      <c r="H31" s="64">
        <f t="shared" si="1"/>
        <v>-1042338</v>
      </c>
      <c r="I31" s="64">
        <v>18407000</v>
      </c>
      <c r="J31" s="29">
        <f t="shared" si="2"/>
        <v>-34.42996655869868</v>
      </c>
      <c r="K31" s="30">
        <f t="shared" si="3"/>
        <v>-3.7204499499401242</v>
      </c>
      <c r="L31" s="83">
        <v>-3260641</v>
      </c>
      <c r="M31" s="84">
        <v>-4002373</v>
      </c>
      <c r="N31" s="31">
        <f t="shared" si="4"/>
        <v>281.3378412404187</v>
      </c>
      <c r="O31" s="30">
        <f t="shared" si="5"/>
        <v>26.042999990255783</v>
      </c>
      <c r="P31" s="5"/>
      <c r="Q31" s="32"/>
    </row>
    <row r="32" spans="1:17" ht="12.75">
      <c r="A32" s="6" t="s">
        <v>16</v>
      </c>
      <c r="B32" s="28" t="s">
        <v>39</v>
      </c>
      <c r="C32" s="62">
        <v>7455141</v>
      </c>
      <c r="D32" s="63">
        <v>12665384</v>
      </c>
      <c r="E32" s="64">
        <f t="shared" si="0"/>
        <v>5210243</v>
      </c>
      <c r="F32" s="62">
        <v>8827898</v>
      </c>
      <c r="G32" s="63">
        <v>5067863</v>
      </c>
      <c r="H32" s="64">
        <f t="shared" si="1"/>
        <v>-3760035</v>
      </c>
      <c r="I32" s="64">
        <v>12972226</v>
      </c>
      <c r="J32" s="29">
        <f t="shared" si="2"/>
        <v>69.88792029553834</v>
      </c>
      <c r="K32" s="30">
        <f t="shared" si="3"/>
        <v>-42.592642098945866</v>
      </c>
      <c r="L32" s="83">
        <v>-3260641</v>
      </c>
      <c r="M32" s="84">
        <v>-4002373</v>
      </c>
      <c r="N32" s="31">
        <f t="shared" si="4"/>
        <v>-159.79198568625003</v>
      </c>
      <c r="O32" s="30">
        <f t="shared" si="5"/>
        <v>93.94514204448211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34098841</v>
      </c>
      <c r="D33" s="81">
        <v>30838200</v>
      </c>
      <c r="E33" s="82">
        <f t="shared" si="0"/>
        <v>-3260641</v>
      </c>
      <c r="F33" s="80">
        <v>36844348</v>
      </c>
      <c r="G33" s="81">
        <v>32841975</v>
      </c>
      <c r="H33" s="82">
        <f t="shared" si="1"/>
        <v>-4002373</v>
      </c>
      <c r="I33" s="82">
        <v>32079226</v>
      </c>
      <c r="J33" s="57">
        <f t="shared" si="2"/>
        <v>-9.562322074231204</v>
      </c>
      <c r="K33" s="58">
        <f t="shared" si="3"/>
        <v>-10.862922584489757</v>
      </c>
      <c r="L33" s="95">
        <v>-3260641</v>
      </c>
      <c r="M33" s="96">
        <v>-4002373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84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572208900</v>
      </c>
      <c r="D8" s="63">
        <v>617377500</v>
      </c>
      <c r="E8" s="64">
        <f>$D8-$C8</f>
        <v>45168600</v>
      </c>
      <c r="F8" s="62">
        <v>608107900</v>
      </c>
      <c r="G8" s="63">
        <v>648246300</v>
      </c>
      <c r="H8" s="64">
        <f>$G8-$F8</f>
        <v>40138400</v>
      </c>
      <c r="I8" s="64">
        <v>674000000</v>
      </c>
      <c r="J8" s="29">
        <f>IF(($C8=0),0,(($E8/$C8)*100))</f>
        <v>7.893725525765154</v>
      </c>
      <c r="K8" s="30">
        <f>IF(($F8=0),0,(($H8/$F8)*100))</f>
        <v>6.600539147740064</v>
      </c>
      <c r="L8" s="83">
        <v>140485600</v>
      </c>
      <c r="M8" s="84">
        <v>163026800</v>
      </c>
      <c r="N8" s="31">
        <f>IF(($L8=0),0,(($E8/$L8)*100))</f>
        <v>32.15176502075657</v>
      </c>
      <c r="O8" s="30">
        <f>IF(($M8=0),0,(($H8/$M8)*100))</f>
        <v>24.620737203944383</v>
      </c>
      <c r="P8" s="5"/>
      <c r="Q8" s="32"/>
    </row>
    <row r="9" spans="1:17" ht="12.75">
      <c r="A9" s="2" t="s">
        <v>16</v>
      </c>
      <c r="B9" s="28" t="s">
        <v>19</v>
      </c>
      <c r="C9" s="62">
        <v>2440765500</v>
      </c>
      <c r="D9" s="63">
        <v>2475325300</v>
      </c>
      <c r="E9" s="64">
        <f>$D9-$C9</f>
        <v>34559800</v>
      </c>
      <c r="F9" s="62">
        <v>2597507300</v>
      </c>
      <c r="G9" s="63">
        <v>2666749700</v>
      </c>
      <c r="H9" s="64">
        <f>$G9-$F9</f>
        <v>69242400</v>
      </c>
      <c r="I9" s="64">
        <v>2861825200</v>
      </c>
      <c r="J9" s="29">
        <f>IF(($C9=0),0,(($E9/$C9)*100))</f>
        <v>1.415941023420726</v>
      </c>
      <c r="K9" s="30">
        <f>IF(($F9=0),0,(($H9/$F9)*100))</f>
        <v>2.6657249432946735</v>
      </c>
      <c r="L9" s="83">
        <v>140485600</v>
      </c>
      <c r="M9" s="84">
        <v>163026800</v>
      </c>
      <c r="N9" s="31">
        <f>IF(($L9=0),0,(($E9/$L9)*100))</f>
        <v>24.600243726047367</v>
      </c>
      <c r="O9" s="30">
        <f>IF(($M9=0),0,(($H9/$M9)*100))</f>
        <v>42.473016706455624</v>
      </c>
      <c r="P9" s="5"/>
      <c r="Q9" s="32"/>
    </row>
    <row r="10" spans="1:17" ht="12.75">
      <c r="A10" s="2" t="s">
        <v>16</v>
      </c>
      <c r="B10" s="28" t="s">
        <v>20</v>
      </c>
      <c r="C10" s="62">
        <v>609327100</v>
      </c>
      <c r="D10" s="63">
        <v>670084300</v>
      </c>
      <c r="E10" s="64">
        <f aca="true" t="shared" si="0" ref="E10:E33">$D10-$C10</f>
        <v>60757200</v>
      </c>
      <c r="F10" s="62">
        <v>657106500</v>
      </c>
      <c r="G10" s="63">
        <v>710752500</v>
      </c>
      <c r="H10" s="64">
        <f aca="true" t="shared" si="1" ref="H10:H33">$G10-$F10</f>
        <v>53646000</v>
      </c>
      <c r="I10" s="64">
        <v>724359600</v>
      </c>
      <c r="J10" s="29">
        <f aca="true" t="shared" si="2" ref="J10:J33">IF(($C10=0),0,(($E10/$C10)*100))</f>
        <v>9.971196094839701</v>
      </c>
      <c r="K10" s="30">
        <f aca="true" t="shared" si="3" ref="K10:K33">IF(($F10=0),0,(($H10/$F10)*100))</f>
        <v>8.163973419833772</v>
      </c>
      <c r="L10" s="83">
        <v>140485600</v>
      </c>
      <c r="M10" s="84">
        <v>163026800</v>
      </c>
      <c r="N10" s="31">
        <f aca="true" t="shared" si="4" ref="N10:N33">IF(($L10=0),0,(($E10/$L10)*100))</f>
        <v>43.247991253196055</v>
      </c>
      <c r="O10" s="30">
        <f aca="true" t="shared" si="5" ref="O10:O33">IF(($M10=0),0,(($H10/$M10)*100))</f>
        <v>32.906246089599996</v>
      </c>
      <c r="P10" s="5"/>
      <c r="Q10" s="32"/>
    </row>
    <row r="11" spans="1:17" ht="16.5">
      <c r="A11" s="6" t="s">
        <v>16</v>
      </c>
      <c r="B11" s="33" t="s">
        <v>21</v>
      </c>
      <c r="C11" s="65">
        <v>3622301500</v>
      </c>
      <c r="D11" s="66">
        <v>3762787100</v>
      </c>
      <c r="E11" s="67">
        <f t="shared" si="0"/>
        <v>140485600</v>
      </c>
      <c r="F11" s="65">
        <v>3862721700</v>
      </c>
      <c r="G11" s="66">
        <v>4025748500</v>
      </c>
      <c r="H11" s="67">
        <f t="shared" si="1"/>
        <v>163026800</v>
      </c>
      <c r="I11" s="67">
        <v>4260184800</v>
      </c>
      <c r="J11" s="34">
        <f t="shared" si="2"/>
        <v>3.8783519262546204</v>
      </c>
      <c r="K11" s="35">
        <f t="shared" si="3"/>
        <v>4.22051632660981</v>
      </c>
      <c r="L11" s="85">
        <v>140485600</v>
      </c>
      <c r="M11" s="86">
        <v>163026800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1034072500</v>
      </c>
      <c r="D13" s="63">
        <v>1084038100</v>
      </c>
      <c r="E13" s="64">
        <f t="shared" si="0"/>
        <v>49965600</v>
      </c>
      <c r="F13" s="62">
        <v>1087003598</v>
      </c>
      <c r="G13" s="63">
        <v>1128369200</v>
      </c>
      <c r="H13" s="64">
        <f t="shared" si="1"/>
        <v>41365602</v>
      </c>
      <c r="I13" s="64">
        <v>1178861900</v>
      </c>
      <c r="J13" s="29">
        <f t="shared" si="2"/>
        <v>4.831924260629695</v>
      </c>
      <c r="K13" s="30">
        <f t="shared" si="3"/>
        <v>3.8054705684608043</v>
      </c>
      <c r="L13" s="83">
        <v>239380300</v>
      </c>
      <c r="M13" s="84">
        <v>254258702</v>
      </c>
      <c r="N13" s="31">
        <f t="shared" si="4"/>
        <v>20.872895555732864</v>
      </c>
      <c r="O13" s="30">
        <f t="shared" si="5"/>
        <v>16.26909980843055</v>
      </c>
      <c r="P13" s="5"/>
      <c r="Q13" s="32"/>
    </row>
    <row r="14" spans="1:17" ht="12.75">
      <c r="A14" s="2" t="s">
        <v>16</v>
      </c>
      <c r="B14" s="28" t="s">
        <v>24</v>
      </c>
      <c r="C14" s="62">
        <v>36750000</v>
      </c>
      <c r="D14" s="63">
        <v>139527300</v>
      </c>
      <c r="E14" s="64">
        <f t="shared" si="0"/>
        <v>102777300</v>
      </c>
      <c r="F14" s="62">
        <v>38587400</v>
      </c>
      <c r="G14" s="63">
        <v>144179000</v>
      </c>
      <c r="H14" s="64">
        <f t="shared" si="1"/>
        <v>105591600</v>
      </c>
      <c r="I14" s="64">
        <v>148504400</v>
      </c>
      <c r="J14" s="29">
        <f t="shared" si="2"/>
        <v>279.6661224489796</v>
      </c>
      <c r="K14" s="30">
        <f t="shared" si="3"/>
        <v>273.6426916558255</v>
      </c>
      <c r="L14" s="83">
        <v>239380300</v>
      </c>
      <c r="M14" s="84">
        <v>254258702</v>
      </c>
      <c r="N14" s="31">
        <f t="shared" si="4"/>
        <v>42.93473606641817</v>
      </c>
      <c r="O14" s="30">
        <f t="shared" si="5"/>
        <v>41.52919808424099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239380300</v>
      </c>
      <c r="M15" s="84">
        <v>254258702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1082083400</v>
      </c>
      <c r="D16" s="63">
        <v>1242092300</v>
      </c>
      <c r="E16" s="64">
        <f t="shared" si="0"/>
        <v>160008900</v>
      </c>
      <c r="F16" s="62">
        <v>1147008400</v>
      </c>
      <c r="G16" s="63">
        <v>1352638500</v>
      </c>
      <c r="H16" s="64">
        <f t="shared" si="1"/>
        <v>205630100</v>
      </c>
      <c r="I16" s="64">
        <v>1473023300</v>
      </c>
      <c r="J16" s="29">
        <f t="shared" si="2"/>
        <v>14.787113451698824</v>
      </c>
      <c r="K16" s="30">
        <f t="shared" si="3"/>
        <v>17.927514741827522</v>
      </c>
      <c r="L16" s="83">
        <v>239380300</v>
      </c>
      <c r="M16" s="84">
        <v>254258702</v>
      </c>
      <c r="N16" s="31">
        <f t="shared" si="4"/>
        <v>66.84296911650624</v>
      </c>
      <c r="O16" s="30">
        <f t="shared" si="5"/>
        <v>80.87436079178914</v>
      </c>
      <c r="P16" s="5"/>
      <c r="Q16" s="32"/>
    </row>
    <row r="17" spans="1:17" ht="12.75">
      <c r="A17" s="2" t="s">
        <v>16</v>
      </c>
      <c r="B17" s="28" t="s">
        <v>26</v>
      </c>
      <c r="C17" s="62">
        <v>1520955600</v>
      </c>
      <c r="D17" s="63">
        <v>1447584100</v>
      </c>
      <c r="E17" s="64">
        <f t="shared" si="0"/>
        <v>-73371500</v>
      </c>
      <c r="F17" s="62">
        <v>1579544600</v>
      </c>
      <c r="G17" s="63">
        <v>1481216000</v>
      </c>
      <c r="H17" s="64">
        <f t="shared" si="1"/>
        <v>-98328600</v>
      </c>
      <c r="I17" s="64">
        <v>1535480100</v>
      </c>
      <c r="J17" s="41">
        <f t="shared" si="2"/>
        <v>-4.824039570911866</v>
      </c>
      <c r="K17" s="30">
        <f t="shared" si="3"/>
        <v>-6.225123367836527</v>
      </c>
      <c r="L17" s="87">
        <v>239380300</v>
      </c>
      <c r="M17" s="84">
        <v>254258702</v>
      </c>
      <c r="N17" s="31">
        <f t="shared" si="4"/>
        <v>-30.650600738657275</v>
      </c>
      <c r="O17" s="30">
        <f t="shared" si="5"/>
        <v>-38.67265868446068</v>
      </c>
      <c r="P17" s="5"/>
      <c r="Q17" s="32"/>
    </row>
    <row r="18" spans="1:17" ht="16.5">
      <c r="A18" s="2" t="s">
        <v>16</v>
      </c>
      <c r="B18" s="33" t="s">
        <v>27</v>
      </c>
      <c r="C18" s="65">
        <v>3673861500</v>
      </c>
      <c r="D18" s="66">
        <v>3913241800</v>
      </c>
      <c r="E18" s="67">
        <f t="shared" si="0"/>
        <v>239380300</v>
      </c>
      <c r="F18" s="65">
        <v>3852143998</v>
      </c>
      <c r="G18" s="66">
        <v>4106402700</v>
      </c>
      <c r="H18" s="67">
        <f t="shared" si="1"/>
        <v>254258702</v>
      </c>
      <c r="I18" s="67">
        <v>4335869700</v>
      </c>
      <c r="J18" s="42">
        <f t="shared" si="2"/>
        <v>6.51576821826299</v>
      </c>
      <c r="K18" s="35">
        <f t="shared" si="3"/>
        <v>6.600446456103638</v>
      </c>
      <c r="L18" s="88">
        <v>239380300</v>
      </c>
      <c r="M18" s="86">
        <v>254258702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-51560000</v>
      </c>
      <c r="D19" s="72">
        <v>-150454700</v>
      </c>
      <c r="E19" s="73">
        <f t="shared" si="0"/>
        <v>-98894700</v>
      </c>
      <c r="F19" s="74">
        <v>10577702</v>
      </c>
      <c r="G19" s="75">
        <v>-80654200</v>
      </c>
      <c r="H19" s="76">
        <f t="shared" si="1"/>
        <v>-91231902</v>
      </c>
      <c r="I19" s="76">
        <v>-75684900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143000000</v>
      </c>
      <c r="D22" s="63">
        <v>226138200</v>
      </c>
      <c r="E22" s="64">
        <f t="shared" si="0"/>
        <v>83138200</v>
      </c>
      <c r="F22" s="62">
        <v>154000000</v>
      </c>
      <c r="G22" s="63">
        <v>154000000</v>
      </c>
      <c r="H22" s="64">
        <f t="shared" si="1"/>
        <v>0</v>
      </c>
      <c r="I22" s="64">
        <v>170000000</v>
      </c>
      <c r="J22" s="29">
        <f t="shared" si="2"/>
        <v>58.138601398601395</v>
      </c>
      <c r="K22" s="30">
        <f t="shared" si="3"/>
        <v>0</v>
      </c>
      <c r="L22" s="83">
        <v>237178800</v>
      </c>
      <c r="M22" s="84">
        <v>37779800</v>
      </c>
      <c r="N22" s="31">
        <f t="shared" si="4"/>
        <v>35.05296426156132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296000000</v>
      </c>
      <c r="D23" s="63">
        <v>431873700</v>
      </c>
      <c r="E23" s="64">
        <f t="shared" si="0"/>
        <v>135873700</v>
      </c>
      <c r="F23" s="62">
        <v>327000000</v>
      </c>
      <c r="G23" s="63">
        <v>363867500</v>
      </c>
      <c r="H23" s="64">
        <f t="shared" si="1"/>
        <v>36867500</v>
      </c>
      <c r="I23" s="64">
        <v>398503800</v>
      </c>
      <c r="J23" s="29">
        <f t="shared" si="2"/>
        <v>45.90327702702703</v>
      </c>
      <c r="K23" s="30">
        <f t="shared" si="3"/>
        <v>11.274464831804282</v>
      </c>
      <c r="L23" s="83">
        <v>237178800</v>
      </c>
      <c r="M23" s="84">
        <v>37779800</v>
      </c>
      <c r="N23" s="31">
        <f t="shared" si="4"/>
        <v>57.28745570852032</v>
      </c>
      <c r="O23" s="30">
        <f t="shared" si="5"/>
        <v>97.58521749718103</v>
      </c>
      <c r="P23" s="5"/>
      <c r="Q23" s="32"/>
    </row>
    <row r="24" spans="1:17" ht="12.75">
      <c r="A24" s="6" t="s">
        <v>16</v>
      </c>
      <c r="B24" s="28" t="s">
        <v>32</v>
      </c>
      <c r="C24" s="62">
        <v>154788600</v>
      </c>
      <c r="D24" s="63">
        <v>172955500</v>
      </c>
      <c r="E24" s="64">
        <f t="shared" si="0"/>
        <v>18166900</v>
      </c>
      <c r="F24" s="62">
        <v>173375900</v>
      </c>
      <c r="G24" s="63">
        <v>174288200</v>
      </c>
      <c r="H24" s="64">
        <f t="shared" si="1"/>
        <v>912300</v>
      </c>
      <c r="I24" s="64">
        <v>174516500</v>
      </c>
      <c r="J24" s="29">
        <f t="shared" si="2"/>
        <v>11.736587836571942</v>
      </c>
      <c r="K24" s="30">
        <f t="shared" si="3"/>
        <v>0.5261977010645654</v>
      </c>
      <c r="L24" s="83">
        <v>237178800</v>
      </c>
      <c r="M24" s="84">
        <v>37779800</v>
      </c>
      <c r="N24" s="31">
        <f t="shared" si="4"/>
        <v>7.659580029918358</v>
      </c>
      <c r="O24" s="30">
        <f t="shared" si="5"/>
        <v>2.4147825028189667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237178800</v>
      </c>
      <c r="M25" s="84">
        <v>37779800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593788600</v>
      </c>
      <c r="D26" s="66">
        <v>830967400</v>
      </c>
      <c r="E26" s="67">
        <f t="shared" si="0"/>
        <v>237178800</v>
      </c>
      <c r="F26" s="65">
        <v>654375900</v>
      </c>
      <c r="G26" s="66">
        <v>692155700</v>
      </c>
      <c r="H26" s="67">
        <f t="shared" si="1"/>
        <v>37779800</v>
      </c>
      <c r="I26" s="67">
        <v>743020300</v>
      </c>
      <c r="J26" s="42">
        <f t="shared" si="2"/>
        <v>39.94330642252142</v>
      </c>
      <c r="K26" s="35">
        <f t="shared" si="3"/>
        <v>5.773409442493222</v>
      </c>
      <c r="L26" s="88">
        <v>237178800</v>
      </c>
      <c r="M26" s="86">
        <v>37779800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212118300</v>
      </c>
      <c r="D28" s="63">
        <v>293809600</v>
      </c>
      <c r="E28" s="64">
        <f t="shared" si="0"/>
        <v>81691300</v>
      </c>
      <c r="F28" s="62">
        <v>257051900</v>
      </c>
      <c r="G28" s="63">
        <v>217368000</v>
      </c>
      <c r="H28" s="64">
        <f t="shared" si="1"/>
        <v>-39683900</v>
      </c>
      <c r="I28" s="64">
        <v>244910400</v>
      </c>
      <c r="J28" s="29">
        <f t="shared" si="2"/>
        <v>38.512141573829325</v>
      </c>
      <c r="K28" s="30">
        <f t="shared" si="3"/>
        <v>-15.438088572774603</v>
      </c>
      <c r="L28" s="83">
        <v>237178800</v>
      </c>
      <c r="M28" s="84">
        <v>37779800</v>
      </c>
      <c r="N28" s="31">
        <f t="shared" si="4"/>
        <v>34.442918169752105</v>
      </c>
      <c r="O28" s="30">
        <f t="shared" si="5"/>
        <v>-105.03999491791912</v>
      </c>
      <c r="P28" s="5"/>
      <c r="Q28" s="32"/>
    </row>
    <row r="29" spans="1:17" ht="12.75">
      <c r="A29" s="6" t="s">
        <v>16</v>
      </c>
      <c r="B29" s="28" t="s">
        <v>36</v>
      </c>
      <c r="C29" s="62">
        <v>76840100</v>
      </c>
      <c r="D29" s="63">
        <v>83057100</v>
      </c>
      <c r="E29" s="64">
        <f t="shared" si="0"/>
        <v>6217000</v>
      </c>
      <c r="F29" s="62">
        <v>88763200</v>
      </c>
      <c r="G29" s="63">
        <v>83750000</v>
      </c>
      <c r="H29" s="64">
        <f t="shared" si="1"/>
        <v>-5013200</v>
      </c>
      <c r="I29" s="64">
        <v>84076000</v>
      </c>
      <c r="J29" s="29">
        <f t="shared" si="2"/>
        <v>8.090827575705914</v>
      </c>
      <c r="K29" s="30">
        <f t="shared" si="3"/>
        <v>-5.647836040160787</v>
      </c>
      <c r="L29" s="83">
        <v>237178800</v>
      </c>
      <c r="M29" s="84">
        <v>37779800</v>
      </c>
      <c r="N29" s="31">
        <f t="shared" si="4"/>
        <v>2.621229216101945</v>
      </c>
      <c r="O29" s="30">
        <f t="shared" si="5"/>
        <v>-13.269524984250843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7000000</v>
      </c>
      <c r="E30" s="64">
        <f t="shared" si="0"/>
        <v>7000000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237178800</v>
      </c>
      <c r="M30" s="84">
        <v>37779800</v>
      </c>
      <c r="N30" s="31">
        <f t="shared" si="4"/>
        <v>2.9513599023184196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116107600</v>
      </c>
      <c r="D31" s="63">
        <v>154596000</v>
      </c>
      <c r="E31" s="64">
        <f t="shared" si="0"/>
        <v>38488400</v>
      </c>
      <c r="F31" s="62">
        <v>123356500</v>
      </c>
      <c r="G31" s="63">
        <v>114386000</v>
      </c>
      <c r="H31" s="64">
        <f t="shared" si="1"/>
        <v>-8970500</v>
      </c>
      <c r="I31" s="64">
        <v>136860000</v>
      </c>
      <c r="J31" s="29">
        <f t="shared" si="2"/>
        <v>33.14890670378167</v>
      </c>
      <c r="K31" s="30">
        <f t="shared" si="3"/>
        <v>-7.272012419288809</v>
      </c>
      <c r="L31" s="83">
        <v>237178800</v>
      </c>
      <c r="M31" s="84">
        <v>37779800</v>
      </c>
      <c r="N31" s="31">
        <f t="shared" si="4"/>
        <v>16.227588637770324</v>
      </c>
      <c r="O31" s="30">
        <f t="shared" si="5"/>
        <v>-23.744170165008814</v>
      </c>
      <c r="P31" s="5"/>
      <c r="Q31" s="32"/>
    </row>
    <row r="32" spans="1:17" ht="12.75">
      <c r="A32" s="6" t="s">
        <v>16</v>
      </c>
      <c r="B32" s="28" t="s">
        <v>39</v>
      </c>
      <c r="C32" s="62">
        <v>188722600</v>
      </c>
      <c r="D32" s="63">
        <v>292504700</v>
      </c>
      <c r="E32" s="64">
        <f t="shared" si="0"/>
        <v>103782100</v>
      </c>
      <c r="F32" s="62">
        <v>185204300</v>
      </c>
      <c r="G32" s="63">
        <v>276651700</v>
      </c>
      <c r="H32" s="64">
        <f t="shared" si="1"/>
        <v>91447400</v>
      </c>
      <c r="I32" s="64">
        <v>277173900</v>
      </c>
      <c r="J32" s="29">
        <f t="shared" si="2"/>
        <v>54.99187696651063</v>
      </c>
      <c r="K32" s="30">
        <f t="shared" si="3"/>
        <v>49.37649935773629</v>
      </c>
      <c r="L32" s="83">
        <v>237178800</v>
      </c>
      <c r="M32" s="84">
        <v>37779800</v>
      </c>
      <c r="N32" s="31">
        <f t="shared" si="4"/>
        <v>43.7569040740572</v>
      </c>
      <c r="O32" s="30">
        <f t="shared" si="5"/>
        <v>242.05369006717876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593788600</v>
      </c>
      <c r="D33" s="81">
        <v>830967400</v>
      </c>
      <c r="E33" s="82">
        <f t="shared" si="0"/>
        <v>237178800</v>
      </c>
      <c r="F33" s="80">
        <v>654375900</v>
      </c>
      <c r="G33" s="81">
        <v>692155700</v>
      </c>
      <c r="H33" s="82">
        <f t="shared" si="1"/>
        <v>37779800</v>
      </c>
      <c r="I33" s="82">
        <v>743020300</v>
      </c>
      <c r="J33" s="57">
        <f t="shared" si="2"/>
        <v>39.94330642252142</v>
      </c>
      <c r="K33" s="58">
        <f t="shared" si="3"/>
        <v>5.773409442493222</v>
      </c>
      <c r="L33" s="95">
        <v>237178800</v>
      </c>
      <c r="M33" s="96">
        <v>37779800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85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64305370</v>
      </c>
      <c r="D8" s="63">
        <v>67376550</v>
      </c>
      <c r="E8" s="64">
        <f>$D8-$C8</f>
        <v>3071180</v>
      </c>
      <c r="F8" s="62">
        <v>68163690</v>
      </c>
      <c r="G8" s="63">
        <v>71656460</v>
      </c>
      <c r="H8" s="64">
        <f>$G8-$F8</f>
        <v>3492770</v>
      </c>
      <c r="I8" s="64">
        <v>76193120</v>
      </c>
      <c r="J8" s="29">
        <f>IF(($C8=0),0,(($E8/$C8)*100))</f>
        <v>4.775930843722693</v>
      </c>
      <c r="K8" s="30">
        <f>IF(($F8=0),0,(($H8/$F8)*100))</f>
        <v>5.124091726841666</v>
      </c>
      <c r="L8" s="83">
        <v>40638104</v>
      </c>
      <c r="M8" s="84">
        <v>2283660</v>
      </c>
      <c r="N8" s="31">
        <f>IF(($L8=0),0,(($E8/$L8)*100))</f>
        <v>7.557389980595551</v>
      </c>
      <c r="O8" s="30">
        <f>IF(($M8=0),0,(($H8/$M8)*100))</f>
        <v>152.94614785038053</v>
      </c>
      <c r="P8" s="5"/>
      <c r="Q8" s="32"/>
    </row>
    <row r="9" spans="1:17" ht="12.75">
      <c r="A9" s="2" t="s">
        <v>16</v>
      </c>
      <c r="B9" s="28" t="s">
        <v>19</v>
      </c>
      <c r="C9" s="62">
        <v>95605650</v>
      </c>
      <c r="D9" s="63">
        <v>102810360</v>
      </c>
      <c r="E9" s="64">
        <f>$D9-$C9</f>
        <v>7204710</v>
      </c>
      <c r="F9" s="62">
        <v>101193270</v>
      </c>
      <c r="G9" s="63">
        <v>113760940</v>
      </c>
      <c r="H9" s="64">
        <f>$G9-$F9</f>
        <v>12567670</v>
      </c>
      <c r="I9" s="64">
        <v>128873400</v>
      </c>
      <c r="J9" s="29">
        <f>IF(($C9=0),0,(($E9/$C9)*100))</f>
        <v>7.53586215877409</v>
      </c>
      <c r="K9" s="30">
        <f>IF(($F9=0),0,(($H9/$F9)*100))</f>
        <v>12.419472164502638</v>
      </c>
      <c r="L9" s="83">
        <v>40638104</v>
      </c>
      <c r="M9" s="84">
        <v>2283660</v>
      </c>
      <c r="N9" s="31">
        <f>IF(($L9=0),0,(($E9/$L9)*100))</f>
        <v>17.728952118435444</v>
      </c>
      <c r="O9" s="30">
        <f>IF(($M9=0),0,(($H9/$M9)*100))</f>
        <v>550.330171741853</v>
      </c>
      <c r="P9" s="5"/>
      <c r="Q9" s="32"/>
    </row>
    <row r="10" spans="1:17" ht="12.75">
      <c r="A10" s="2" t="s">
        <v>16</v>
      </c>
      <c r="B10" s="28" t="s">
        <v>20</v>
      </c>
      <c r="C10" s="62">
        <v>289921170</v>
      </c>
      <c r="D10" s="63">
        <v>320283384</v>
      </c>
      <c r="E10" s="64">
        <f aca="true" t="shared" si="0" ref="E10:E33">$D10-$C10</f>
        <v>30362214</v>
      </c>
      <c r="F10" s="62">
        <v>305329850</v>
      </c>
      <c r="G10" s="63">
        <v>291553070</v>
      </c>
      <c r="H10" s="64">
        <f aca="true" t="shared" si="1" ref="H10:H33">$G10-$F10</f>
        <v>-13776780</v>
      </c>
      <c r="I10" s="64">
        <v>289288950</v>
      </c>
      <c r="J10" s="29">
        <f aca="true" t="shared" si="2" ref="J10:J33">IF(($C10=0),0,(($E10/$C10)*100))</f>
        <v>10.472575700491275</v>
      </c>
      <c r="K10" s="30">
        <f aca="true" t="shared" si="3" ref="K10:K33">IF(($F10=0),0,(($H10/$F10)*100))</f>
        <v>-4.5120973268745255</v>
      </c>
      <c r="L10" s="83">
        <v>40638104</v>
      </c>
      <c r="M10" s="84">
        <v>2283660</v>
      </c>
      <c r="N10" s="31">
        <f aca="true" t="shared" si="4" ref="N10:N33">IF(($L10=0),0,(($E10/$L10)*100))</f>
        <v>74.713657900969</v>
      </c>
      <c r="O10" s="30">
        <f aca="true" t="shared" si="5" ref="O10:O33">IF(($M10=0),0,(($H10/$M10)*100))</f>
        <v>-603.2763195922336</v>
      </c>
      <c r="P10" s="5"/>
      <c r="Q10" s="32"/>
    </row>
    <row r="11" spans="1:17" ht="16.5">
      <c r="A11" s="6" t="s">
        <v>16</v>
      </c>
      <c r="B11" s="33" t="s">
        <v>21</v>
      </c>
      <c r="C11" s="65">
        <v>449832190</v>
      </c>
      <c r="D11" s="66">
        <v>490470294</v>
      </c>
      <c r="E11" s="67">
        <f t="shared" si="0"/>
        <v>40638104</v>
      </c>
      <c r="F11" s="65">
        <v>474686810</v>
      </c>
      <c r="G11" s="66">
        <v>476970470</v>
      </c>
      <c r="H11" s="67">
        <f t="shared" si="1"/>
        <v>2283660</v>
      </c>
      <c r="I11" s="67">
        <v>494355470</v>
      </c>
      <c r="J11" s="34">
        <f t="shared" si="2"/>
        <v>9.034058678637471</v>
      </c>
      <c r="K11" s="35">
        <f t="shared" si="3"/>
        <v>0.48108773024470597</v>
      </c>
      <c r="L11" s="85">
        <v>40638104</v>
      </c>
      <c r="M11" s="86">
        <v>2283660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166974800</v>
      </c>
      <c r="D13" s="63">
        <v>173987690</v>
      </c>
      <c r="E13" s="64">
        <f t="shared" si="0"/>
        <v>7012890</v>
      </c>
      <c r="F13" s="62">
        <v>177828220</v>
      </c>
      <c r="G13" s="63">
        <v>179696270</v>
      </c>
      <c r="H13" s="64">
        <f t="shared" si="1"/>
        <v>1868050</v>
      </c>
      <c r="I13" s="64">
        <v>191433940</v>
      </c>
      <c r="J13" s="29">
        <f t="shared" si="2"/>
        <v>4.19996909713322</v>
      </c>
      <c r="K13" s="30">
        <f t="shared" si="3"/>
        <v>1.0504800644127237</v>
      </c>
      <c r="L13" s="83">
        <v>37363664</v>
      </c>
      <c r="M13" s="84">
        <v>-4768760</v>
      </c>
      <c r="N13" s="31">
        <f t="shared" si="4"/>
        <v>18.769278087930562</v>
      </c>
      <c r="O13" s="30">
        <f t="shared" si="5"/>
        <v>-39.17265704292101</v>
      </c>
      <c r="P13" s="5"/>
      <c r="Q13" s="32"/>
    </row>
    <row r="14" spans="1:17" ht="12.75">
      <c r="A14" s="2" t="s">
        <v>16</v>
      </c>
      <c r="B14" s="28" t="s">
        <v>24</v>
      </c>
      <c r="C14" s="62">
        <v>45817260</v>
      </c>
      <c r="D14" s="63">
        <v>39531030</v>
      </c>
      <c r="E14" s="64">
        <f t="shared" si="0"/>
        <v>-6286230</v>
      </c>
      <c r="F14" s="62">
        <v>46275430</v>
      </c>
      <c r="G14" s="63">
        <v>41340150</v>
      </c>
      <c r="H14" s="64">
        <f t="shared" si="1"/>
        <v>-4935280</v>
      </c>
      <c r="I14" s="64">
        <v>43536150</v>
      </c>
      <c r="J14" s="29">
        <f t="shared" si="2"/>
        <v>-13.720222466380575</v>
      </c>
      <c r="K14" s="30">
        <f t="shared" si="3"/>
        <v>-10.665011648730223</v>
      </c>
      <c r="L14" s="83">
        <v>37363664</v>
      </c>
      <c r="M14" s="84">
        <v>-4768760</v>
      </c>
      <c r="N14" s="31">
        <f t="shared" si="4"/>
        <v>-16.824447409654468</v>
      </c>
      <c r="O14" s="30">
        <f t="shared" si="5"/>
        <v>103.49189307073536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37363664</v>
      </c>
      <c r="M15" s="84">
        <v>-4768760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66150010</v>
      </c>
      <c r="D16" s="63">
        <v>65650010</v>
      </c>
      <c r="E16" s="64">
        <f t="shared" si="0"/>
        <v>-500000</v>
      </c>
      <c r="F16" s="62">
        <v>72037360</v>
      </c>
      <c r="G16" s="63">
        <v>68538610</v>
      </c>
      <c r="H16" s="64">
        <f t="shared" si="1"/>
        <v>-3498750</v>
      </c>
      <c r="I16" s="64">
        <v>71622850</v>
      </c>
      <c r="J16" s="29">
        <f t="shared" si="2"/>
        <v>-0.7558577844508262</v>
      </c>
      <c r="K16" s="30">
        <f t="shared" si="3"/>
        <v>-4.856854831992733</v>
      </c>
      <c r="L16" s="83">
        <v>37363664</v>
      </c>
      <c r="M16" s="84">
        <v>-4768760</v>
      </c>
      <c r="N16" s="31">
        <f t="shared" si="4"/>
        <v>-1.3381985235709217</v>
      </c>
      <c r="O16" s="30">
        <f t="shared" si="5"/>
        <v>73.36812924114446</v>
      </c>
      <c r="P16" s="5"/>
      <c r="Q16" s="32"/>
    </row>
    <row r="17" spans="1:17" ht="12.75">
      <c r="A17" s="2" t="s">
        <v>16</v>
      </c>
      <c r="B17" s="28" t="s">
        <v>26</v>
      </c>
      <c r="C17" s="62">
        <v>214148820</v>
      </c>
      <c r="D17" s="63">
        <v>251285824</v>
      </c>
      <c r="E17" s="64">
        <f t="shared" si="0"/>
        <v>37137004</v>
      </c>
      <c r="F17" s="62">
        <v>220057840</v>
      </c>
      <c r="G17" s="63">
        <v>221855060</v>
      </c>
      <c r="H17" s="64">
        <f t="shared" si="1"/>
        <v>1797220</v>
      </c>
      <c r="I17" s="64">
        <v>232765589</v>
      </c>
      <c r="J17" s="41">
        <f t="shared" si="2"/>
        <v>17.34168042578988</v>
      </c>
      <c r="K17" s="30">
        <f t="shared" si="3"/>
        <v>0.8167034630531682</v>
      </c>
      <c r="L17" s="87">
        <v>37363664</v>
      </c>
      <c r="M17" s="84">
        <v>-4768760</v>
      </c>
      <c r="N17" s="31">
        <f t="shared" si="4"/>
        <v>99.39336784529483</v>
      </c>
      <c r="O17" s="30">
        <f t="shared" si="5"/>
        <v>-37.68736526895881</v>
      </c>
      <c r="P17" s="5"/>
      <c r="Q17" s="32"/>
    </row>
    <row r="18" spans="1:17" ht="16.5">
      <c r="A18" s="2" t="s">
        <v>16</v>
      </c>
      <c r="B18" s="33" t="s">
        <v>27</v>
      </c>
      <c r="C18" s="65">
        <v>493090890</v>
      </c>
      <c r="D18" s="66">
        <v>530454554</v>
      </c>
      <c r="E18" s="67">
        <f t="shared" si="0"/>
        <v>37363664</v>
      </c>
      <c r="F18" s="65">
        <v>516198850</v>
      </c>
      <c r="G18" s="66">
        <v>511430090</v>
      </c>
      <c r="H18" s="67">
        <f t="shared" si="1"/>
        <v>-4768760</v>
      </c>
      <c r="I18" s="67">
        <v>539358529</v>
      </c>
      <c r="J18" s="42">
        <f t="shared" si="2"/>
        <v>7.577439526412666</v>
      </c>
      <c r="K18" s="35">
        <f t="shared" si="3"/>
        <v>-0.9238222828276351</v>
      </c>
      <c r="L18" s="88">
        <v>37363664</v>
      </c>
      <c r="M18" s="86">
        <v>-4768760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-43258700</v>
      </c>
      <c r="D19" s="72">
        <v>-39984260</v>
      </c>
      <c r="E19" s="73">
        <f t="shared" si="0"/>
        <v>3274440</v>
      </c>
      <c r="F19" s="74">
        <v>-41512040</v>
      </c>
      <c r="G19" s="75">
        <v>-34459620</v>
      </c>
      <c r="H19" s="76">
        <f t="shared" si="1"/>
        <v>7052420</v>
      </c>
      <c r="I19" s="76">
        <v>-45003059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33377300</v>
      </c>
      <c r="M22" s="84">
        <v>10500950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26700000</v>
      </c>
      <c r="E23" s="64">
        <f t="shared" si="0"/>
        <v>26700000</v>
      </c>
      <c r="F23" s="62">
        <v>0</v>
      </c>
      <c r="G23" s="63">
        <v>10500000</v>
      </c>
      <c r="H23" s="64">
        <f t="shared" si="1"/>
        <v>10500000</v>
      </c>
      <c r="I23" s="64">
        <v>20000000</v>
      </c>
      <c r="J23" s="29">
        <f t="shared" si="2"/>
        <v>0</v>
      </c>
      <c r="K23" s="30">
        <f t="shared" si="3"/>
        <v>0</v>
      </c>
      <c r="L23" s="83">
        <v>33377300</v>
      </c>
      <c r="M23" s="84">
        <v>10500950</v>
      </c>
      <c r="N23" s="31">
        <f t="shared" si="4"/>
        <v>79.99448727128917</v>
      </c>
      <c r="O23" s="30">
        <f t="shared" si="5"/>
        <v>99.99095319947243</v>
      </c>
      <c r="P23" s="5"/>
      <c r="Q23" s="32"/>
    </row>
    <row r="24" spans="1:17" ht="12.75">
      <c r="A24" s="6" t="s">
        <v>16</v>
      </c>
      <c r="B24" s="28" t="s">
        <v>32</v>
      </c>
      <c r="C24" s="62">
        <v>33746150</v>
      </c>
      <c r="D24" s="63">
        <v>40423450</v>
      </c>
      <c r="E24" s="64">
        <f t="shared" si="0"/>
        <v>6677300</v>
      </c>
      <c r="F24" s="62">
        <v>43534700</v>
      </c>
      <c r="G24" s="63">
        <v>43535650</v>
      </c>
      <c r="H24" s="64">
        <f t="shared" si="1"/>
        <v>950</v>
      </c>
      <c r="I24" s="64">
        <v>44000000</v>
      </c>
      <c r="J24" s="29">
        <f t="shared" si="2"/>
        <v>19.78684975915771</v>
      </c>
      <c r="K24" s="30">
        <f t="shared" si="3"/>
        <v>0.002182167328590756</v>
      </c>
      <c r="L24" s="83">
        <v>33377300</v>
      </c>
      <c r="M24" s="84">
        <v>10500950</v>
      </c>
      <c r="N24" s="31">
        <f t="shared" si="4"/>
        <v>20.00551272871083</v>
      </c>
      <c r="O24" s="30">
        <f t="shared" si="5"/>
        <v>0.009046800527571315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33377300</v>
      </c>
      <c r="M25" s="84">
        <v>10500950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33746150</v>
      </c>
      <c r="D26" s="66">
        <v>67123450</v>
      </c>
      <c r="E26" s="67">
        <f t="shared" si="0"/>
        <v>33377300</v>
      </c>
      <c r="F26" s="65">
        <v>43534700</v>
      </c>
      <c r="G26" s="66">
        <v>54035650</v>
      </c>
      <c r="H26" s="67">
        <f t="shared" si="1"/>
        <v>10500950</v>
      </c>
      <c r="I26" s="67">
        <v>64000000</v>
      </c>
      <c r="J26" s="42">
        <f t="shared" si="2"/>
        <v>98.90698642659977</v>
      </c>
      <c r="K26" s="35">
        <f t="shared" si="3"/>
        <v>24.120873693858</v>
      </c>
      <c r="L26" s="88">
        <v>33377300</v>
      </c>
      <c r="M26" s="86">
        <v>10500950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5367300</v>
      </c>
      <c r="M28" s="84">
        <v>-6244050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3320000</v>
      </c>
      <c r="D29" s="63">
        <v>9825000</v>
      </c>
      <c r="E29" s="64">
        <f t="shared" si="0"/>
        <v>6505000</v>
      </c>
      <c r="F29" s="62">
        <v>3365000</v>
      </c>
      <c r="G29" s="63">
        <v>0</v>
      </c>
      <c r="H29" s="64">
        <f t="shared" si="1"/>
        <v>-3365000</v>
      </c>
      <c r="I29" s="64">
        <v>0</v>
      </c>
      <c r="J29" s="29">
        <f t="shared" si="2"/>
        <v>195.93373493975903</v>
      </c>
      <c r="K29" s="30">
        <f t="shared" si="3"/>
        <v>-100</v>
      </c>
      <c r="L29" s="83">
        <v>5367300</v>
      </c>
      <c r="M29" s="84">
        <v>-6244050</v>
      </c>
      <c r="N29" s="31">
        <f t="shared" si="4"/>
        <v>121.19687738714065</v>
      </c>
      <c r="O29" s="30">
        <f t="shared" si="5"/>
        <v>53.89130452190485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5367300</v>
      </c>
      <c r="M30" s="84">
        <v>-6244050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36339150</v>
      </c>
      <c r="D31" s="63">
        <v>37988450</v>
      </c>
      <c r="E31" s="64">
        <f t="shared" si="0"/>
        <v>1649300</v>
      </c>
      <c r="F31" s="62">
        <v>29434700</v>
      </c>
      <c r="G31" s="63">
        <v>26600000</v>
      </c>
      <c r="H31" s="64">
        <f t="shared" si="1"/>
        <v>-2834700</v>
      </c>
      <c r="I31" s="64">
        <v>31800000</v>
      </c>
      <c r="J31" s="29">
        <f t="shared" si="2"/>
        <v>4.538631200784828</v>
      </c>
      <c r="K31" s="30">
        <f t="shared" si="3"/>
        <v>-9.630470159369724</v>
      </c>
      <c r="L31" s="83">
        <v>5367300</v>
      </c>
      <c r="M31" s="84">
        <v>-6244050</v>
      </c>
      <c r="N31" s="31">
        <f t="shared" si="4"/>
        <v>30.728671771654277</v>
      </c>
      <c r="O31" s="30">
        <f t="shared" si="5"/>
        <v>45.398419295169</v>
      </c>
      <c r="P31" s="5"/>
      <c r="Q31" s="32"/>
    </row>
    <row r="32" spans="1:17" ht="12.75">
      <c r="A32" s="6" t="s">
        <v>16</v>
      </c>
      <c r="B32" s="28" t="s">
        <v>39</v>
      </c>
      <c r="C32" s="62">
        <v>22097000</v>
      </c>
      <c r="D32" s="63">
        <v>19310000</v>
      </c>
      <c r="E32" s="64">
        <f t="shared" si="0"/>
        <v>-2787000</v>
      </c>
      <c r="F32" s="62">
        <v>27480000</v>
      </c>
      <c r="G32" s="63">
        <v>27435650</v>
      </c>
      <c r="H32" s="64">
        <f t="shared" si="1"/>
        <v>-44350</v>
      </c>
      <c r="I32" s="64">
        <v>32200000</v>
      </c>
      <c r="J32" s="29">
        <f t="shared" si="2"/>
        <v>-12.612571842331539</v>
      </c>
      <c r="K32" s="30">
        <f t="shared" si="3"/>
        <v>-0.16139010189228528</v>
      </c>
      <c r="L32" s="83">
        <v>5367300</v>
      </c>
      <c r="M32" s="84">
        <v>-6244050</v>
      </c>
      <c r="N32" s="31">
        <f t="shared" si="4"/>
        <v>-51.92554915879492</v>
      </c>
      <c r="O32" s="30">
        <f t="shared" si="5"/>
        <v>0.7102761829261457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61756150</v>
      </c>
      <c r="D33" s="81">
        <v>67123450</v>
      </c>
      <c r="E33" s="82">
        <f t="shared" si="0"/>
        <v>5367300</v>
      </c>
      <c r="F33" s="80">
        <v>60279700</v>
      </c>
      <c r="G33" s="81">
        <v>54035650</v>
      </c>
      <c r="H33" s="82">
        <f t="shared" si="1"/>
        <v>-6244050</v>
      </c>
      <c r="I33" s="82">
        <v>64000000</v>
      </c>
      <c r="J33" s="57">
        <f t="shared" si="2"/>
        <v>8.691118212518106</v>
      </c>
      <c r="K33" s="58">
        <f t="shared" si="3"/>
        <v>-10.358462301570844</v>
      </c>
      <c r="L33" s="95">
        <v>5367300</v>
      </c>
      <c r="M33" s="96">
        <v>-6244050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86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38199365</v>
      </c>
      <c r="D8" s="63">
        <v>32606254</v>
      </c>
      <c r="E8" s="64">
        <f>$D8-$C8</f>
        <v>-5593111</v>
      </c>
      <c r="F8" s="62">
        <v>40873319</v>
      </c>
      <c r="G8" s="63">
        <v>33975715</v>
      </c>
      <c r="H8" s="64">
        <f>$G8-$F8</f>
        <v>-6897604</v>
      </c>
      <c r="I8" s="64">
        <v>35470647</v>
      </c>
      <c r="J8" s="29">
        <f>IF(($C8=0),0,(($E8/$C8)*100))</f>
        <v>-14.641895225221676</v>
      </c>
      <c r="K8" s="30">
        <f>IF(($F8=0),0,(($H8/$F8)*100))</f>
        <v>-16.8755661853641</v>
      </c>
      <c r="L8" s="83">
        <v>-7712128</v>
      </c>
      <c r="M8" s="84">
        <v>-12646445</v>
      </c>
      <c r="N8" s="31">
        <f>IF(($L8=0),0,(($E8/$L8)*100))</f>
        <v>72.5235758535128</v>
      </c>
      <c r="O8" s="30">
        <f>IF(($M8=0),0,(($H8/$M8)*100))</f>
        <v>54.54184160054466</v>
      </c>
      <c r="P8" s="5"/>
      <c r="Q8" s="32"/>
    </row>
    <row r="9" spans="1:17" ht="12.75">
      <c r="A9" s="2" t="s">
        <v>16</v>
      </c>
      <c r="B9" s="28" t="s">
        <v>19</v>
      </c>
      <c r="C9" s="62">
        <v>36784474</v>
      </c>
      <c r="D9" s="63">
        <v>36063019</v>
      </c>
      <c r="E9" s="64">
        <f>$D9-$C9</f>
        <v>-721455</v>
      </c>
      <c r="F9" s="62">
        <v>39359387</v>
      </c>
      <c r="G9" s="63">
        <v>37577796</v>
      </c>
      <c r="H9" s="64">
        <f>$G9-$F9</f>
        <v>-1781591</v>
      </c>
      <c r="I9" s="64">
        <v>39231421</v>
      </c>
      <c r="J9" s="29">
        <f>IF(($C9=0),0,(($E9/$C9)*100))</f>
        <v>-1.9613030214867284</v>
      </c>
      <c r="K9" s="30">
        <f>IF(($F9=0),0,(($H9/$F9)*100))</f>
        <v>-4.52647039447032</v>
      </c>
      <c r="L9" s="83">
        <v>-7712128</v>
      </c>
      <c r="M9" s="84">
        <v>-12646445</v>
      </c>
      <c r="N9" s="31">
        <f>IF(($L9=0),0,(($E9/$L9)*100))</f>
        <v>9.354811019734113</v>
      </c>
      <c r="O9" s="30">
        <f>IF(($M9=0),0,(($H9/$M9)*100))</f>
        <v>14.087682348675854</v>
      </c>
      <c r="P9" s="5"/>
      <c r="Q9" s="32"/>
    </row>
    <row r="10" spans="1:17" ht="12.75">
      <c r="A10" s="2" t="s">
        <v>16</v>
      </c>
      <c r="B10" s="28" t="s">
        <v>20</v>
      </c>
      <c r="C10" s="62">
        <v>105178266</v>
      </c>
      <c r="D10" s="63">
        <v>103780704</v>
      </c>
      <c r="E10" s="64">
        <f aca="true" t="shared" si="0" ref="E10:E33">$D10-$C10</f>
        <v>-1397562</v>
      </c>
      <c r="F10" s="62">
        <v>110255118</v>
      </c>
      <c r="G10" s="63">
        <v>106287868</v>
      </c>
      <c r="H10" s="64">
        <f aca="true" t="shared" si="1" ref="H10:H33">$G10-$F10</f>
        <v>-3967250</v>
      </c>
      <c r="I10" s="64">
        <v>104395819</v>
      </c>
      <c r="J10" s="29">
        <f aca="true" t="shared" si="2" ref="J10:J33">IF(($C10=0),0,(($E10/$C10)*100))</f>
        <v>-1.3287555054387379</v>
      </c>
      <c r="K10" s="30">
        <f aca="true" t="shared" si="3" ref="K10:K33">IF(($F10=0),0,(($H10/$F10)*100))</f>
        <v>-3.598245661484848</v>
      </c>
      <c r="L10" s="83">
        <v>-7712128</v>
      </c>
      <c r="M10" s="84">
        <v>-12646445</v>
      </c>
      <c r="N10" s="31">
        <f aca="true" t="shared" si="4" ref="N10:N33">IF(($L10=0),0,(($E10/$L10)*100))</f>
        <v>18.121613126753083</v>
      </c>
      <c r="O10" s="30">
        <f aca="true" t="shared" si="5" ref="O10:O33">IF(($M10=0),0,(($H10/$M10)*100))</f>
        <v>31.370476050779487</v>
      </c>
      <c r="P10" s="5"/>
      <c r="Q10" s="32"/>
    </row>
    <row r="11" spans="1:17" ht="16.5">
      <c r="A11" s="6" t="s">
        <v>16</v>
      </c>
      <c r="B11" s="33" t="s">
        <v>21</v>
      </c>
      <c r="C11" s="65">
        <v>180162105</v>
      </c>
      <c r="D11" s="66">
        <v>172449977</v>
      </c>
      <c r="E11" s="67">
        <f t="shared" si="0"/>
        <v>-7712128</v>
      </c>
      <c r="F11" s="65">
        <v>190487824</v>
      </c>
      <c r="G11" s="66">
        <v>177841379</v>
      </c>
      <c r="H11" s="67">
        <f t="shared" si="1"/>
        <v>-12646445</v>
      </c>
      <c r="I11" s="67">
        <v>179097887</v>
      </c>
      <c r="J11" s="34">
        <f t="shared" si="2"/>
        <v>-4.2806604640859405</v>
      </c>
      <c r="K11" s="35">
        <f t="shared" si="3"/>
        <v>-6.638978142770951</v>
      </c>
      <c r="L11" s="85">
        <v>-7712128</v>
      </c>
      <c r="M11" s="86">
        <v>-12646445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60685652</v>
      </c>
      <c r="D13" s="63">
        <v>57823856</v>
      </c>
      <c r="E13" s="64">
        <f t="shared" si="0"/>
        <v>-2861796</v>
      </c>
      <c r="F13" s="62">
        <v>64918050</v>
      </c>
      <c r="G13" s="63">
        <v>61293289</v>
      </c>
      <c r="H13" s="64">
        <f t="shared" si="1"/>
        <v>-3624761</v>
      </c>
      <c r="I13" s="64">
        <v>65569018</v>
      </c>
      <c r="J13" s="29">
        <f t="shared" si="2"/>
        <v>-4.71577037682647</v>
      </c>
      <c r="K13" s="30">
        <f t="shared" si="3"/>
        <v>-5.583595009400313</v>
      </c>
      <c r="L13" s="83">
        <v>-4847968</v>
      </c>
      <c r="M13" s="84">
        <v>-13600216</v>
      </c>
      <c r="N13" s="31">
        <f t="shared" si="4"/>
        <v>59.03083518703094</v>
      </c>
      <c r="O13" s="30">
        <f t="shared" si="5"/>
        <v>26.65223111162352</v>
      </c>
      <c r="P13" s="5"/>
      <c r="Q13" s="32"/>
    </row>
    <row r="14" spans="1:17" ht="12.75">
      <c r="A14" s="2" t="s">
        <v>16</v>
      </c>
      <c r="B14" s="28" t="s">
        <v>24</v>
      </c>
      <c r="C14" s="62">
        <v>9434000</v>
      </c>
      <c r="D14" s="63">
        <v>6725848</v>
      </c>
      <c r="E14" s="64">
        <f t="shared" si="0"/>
        <v>-2708152</v>
      </c>
      <c r="F14" s="62">
        <v>10094380</v>
      </c>
      <c r="G14" s="63">
        <v>7008334</v>
      </c>
      <c r="H14" s="64">
        <f t="shared" si="1"/>
        <v>-3086046</v>
      </c>
      <c r="I14" s="64">
        <v>7316701</v>
      </c>
      <c r="J14" s="29">
        <f t="shared" si="2"/>
        <v>-28.7062963748145</v>
      </c>
      <c r="K14" s="30">
        <f t="shared" si="3"/>
        <v>-30.571922198292516</v>
      </c>
      <c r="L14" s="83">
        <v>-4847968</v>
      </c>
      <c r="M14" s="84">
        <v>-13600216</v>
      </c>
      <c r="N14" s="31">
        <f t="shared" si="4"/>
        <v>55.86158984547753</v>
      </c>
      <c r="O14" s="30">
        <f t="shared" si="5"/>
        <v>22.691154316960848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-4847968</v>
      </c>
      <c r="M15" s="84">
        <v>-13600216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25885912</v>
      </c>
      <c r="D16" s="63">
        <v>26469380</v>
      </c>
      <c r="E16" s="64">
        <f t="shared" si="0"/>
        <v>583468</v>
      </c>
      <c r="F16" s="62">
        <v>27439067</v>
      </c>
      <c r="G16" s="63">
        <v>22170240</v>
      </c>
      <c r="H16" s="64">
        <f t="shared" si="1"/>
        <v>-5268827</v>
      </c>
      <c r="I16" s="64">
        <v>22740454</v>
      </c>
      <c r="J16" s="29">
        <f t="shared" si="2"/>
        <v>2.2539982365697604</v>
      </c>
      <c r="K16" s="30">
        <f t="shared" si="3"/>
        <v>-19.201917470444606</v>
      </c>
      <c r="L16" s="83">
        <v>-4847968</v>
      </c>
      <c r="M16" s="84">
        <v>-13600216</v>
      </c>
      <c r="N16" s="31">
        <f t="shared" si="4"/>
        <v>-12.035310464095472</v>
      </c>
      <c r="O16" s="30">
        <f t="shared" si="5"/>
        <v>38.74075970558115</v>
      </c>
      <c r="P16" s="5"/>
      <c r="Q16" s="32"/>
    </row>
    <row r="17" spans="1:17" ht="12.75">
      <c r="A17" s="2" t="s">
        <v>16</v>
      </c>
      <c r="B17" s="28" t="s">
        <v>26</v>
      </c>
      <c r="C17" s="62">
        <v>73544423</v>
      </c>
      <c r="D17" s="63">
        <v>73682935</v>
      </c>
      <c r="E17" s="64">
        <f t="shared" si="0"/>
        <v>138512</v>
      </c>
      <c r="F17" s="62">
        <v>78621193</v>
      </c>
      <c r="G17" s="63">
        <v>77000611</v>
      </c>
      <c r="H17" s="64">
        <f t="shared" si="1"/>
        <v>-1620582</v>
      </c>
      <c r="I17" s="64">
        <v>80572341</v>
      </c>
      <c r="J17" s="41">
        <f t="shared" si="2"/>
        <v>0.18833787029643295</v>
      </c>
      <c r="K17" s="30">
        <f t="shared" si="3"/>
        <v>-2.0612533824054284</v>
      </c>
      <c r="L17" s="87">
        <v>-4847968</v>
      </c>
      <c r="M17" s="84">
        <v>-13600216</v>
      </c>
      <c r="N17" s="31">
        <f t="shared" si="4"/>
        <v>-2.857114568412993</v>
      </c>
      <c r="O17" s="30">
        <f t="shared" si="5"/>
        <v>11.915854865834484</v>
      </c>
      <c r="P17" s="5"/>
      <c r="Q17" s="32"/>
    </row>
    <row r="18" spans="1:17" ht="16.5">
      <c r="A18" s="2" t="s">
        <v>16</v>
      </c>
      <c r="B18" s="33" t="s">
        <v>27</v>
      </c>
      <c r="C18" s="65">
        <v>169549987</v>
      </c>
      <c r="D18" s="66">
        <v>164702019</v>
      </c>
      <c r="E18" s="67">
        <f t="shared" si="0"/>
        <v>-4847968</v>
      </c>
      <c r="F18" s="65">
        <v>181072690</v>
      </c>
      <c r="G18" s="66">
        <v>167472474</v>
      </c>
      <c r="H18" s="67">
        <f t="shared" si="1"/>
        <v>-13600216</v>
      </c>
      <c r="I18" s="67">
        <v>176198514</v>
      </c>
      <c r="J18" s="42">
        <f t="shared" si="2"/>
        <v>-2.8593148756773425</v>
      </c>
      <c r="K18" s="35">
        <f t="shared" si="3"/>
        <v>-7.5109150916132075</v>
      </c>
      <c r="L18" s="88">
        <v>-4847968</v>
      </c>
      <c r="M18" s="86">
        <v>-13600216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10612118</v>
      </c>
      <c r="D19" s="72">
        <v>7747958</v>
      </c>
      <c r="E19" s="73">
        <f t="shared" si="0"/>
        <v>-2864160</v>
      </c>
      <c r="F19" s="74">
        <v>9415134</v>
      </c>
      <c r="G19" s="75">
        <v>10368905</v>
      </c>
      <c r="H19" s="76">
        <f t="shared" si="1"/>
        <v>953771</v>
      </c>
      <c r="I19" s="76">
        <v>2899373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9085518</v>
      </c>
      <c r="M22" s="84">
        <v>7362995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2425000</v>
      </c>
      <c r="D23" s="63">
        <v>7678995</v>
      </c>
      <c r="E23" s="64">
        <f t="shared" si="0"/>
        <v>5253995</v>
      </c>
      <c r="F23" s="62">
        <v>2575000</v>
      </c>
      <c r="G23" s="63">
        <v>9218995</v>
      </c>
      <c r="H23" s="64">
        <f t="shared" si="1"/>
        <v>6643995</v>
      </c>
      <c r="I23" s="64">
        <v>1708995</v>
      </c>
      <c r="J23" s="29">
        <f t="shared" si="2"/>
        <v>216.65958762886598</v>
      </c>
      <c r="K23" s="30">
        <f t="shared" si="3"/>
        <v>258.01922330097085</v>
      </c>
      <c r="L23" s="83">
        <v>9085518</v>
      </c>
      <c r="M23" s="84">
        <v>7362995</v>
      </c>
      <c r="N23" s="31">
        <f t="shared" si="4"/>
        <v>57.828238301877775</v>
      </c>
      <c r="O23" s="30">
        <f t="shared" si="5"/>
        <v>90.23495194550587</v>
      </c>
      <c r="P23" s="5"/>
      <c r="Q23" s="32"/>
    </row>
    <row r="24" spans="1:17" ht="12.75">
      <c r="A24" s="6" t="s">
        <v>16</v>
      </c>
      <c r="B24" s="28" t="s">
        <v>32</v>
      </c>
      <c r="C24" s="62">
        <v>35805477</v>
      </c>
      <c r="D24" s="63">
        <v>39637000</v>
      </c>
      <c r="E24" s="64">
        <f t="shared" si="0"/>
        <v>3831523</v>
      </c>
      <c r="F24" s="62">
        <v>33320000</v>
      </c>
      <c r="G24" s="63">
        <v>34039000</v>
      </c>
      <c r="H24" s="64">
        <f t="shared" si="1"/>
        <v>719000</v>
      </c>
      <c r="I24" s="64">
        <v>35761000</v>
      </c>
      <c r="J24" s="29">
        <f t="shared" si="2"/>
        <v>10.700941087867646</v>
      </c>
      <c r="K24" s="30">
        <f t="shared" si="3"/>
        <v>2.157863145258103</v>
      </c>
      <c r="L24" s="83">
        <v>9085518</v>
      </c>
      <c r="M24" s="84">
        <v>7362995</v>
      </c>
      <c r="N24" s="31">
        <f t="shared" si="4"/>
        <v>42.171761698122225</v>
      </c>
      <c r="O24" s="30">
        <f t="shared" si="5"/>
        <v>9.765048054494128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9085518</v>
      </c>
      <c r="M25" s="84">
        <v>7362995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38230477</v>
      </c>
      <c r="D26" s="66">
        <v>47315995</v>
      </c>
      <c r="E26" s="67">
        <f t="shared" si="0"/>
        <v>9085518</v>
      </c>
      <c r="F26" s="65">
        <v>35895000</v>
      </c>
      <c r="G26" s="66">
        <v>43257995</v>
      </c>
      <c r="H26" s="67">
        <f t="shared" si="1"/>
        <v>7362995</v>
      </c>
      <c r="I26" s="67">
        <v>37469995</v>
      </c>
      <c r="J26" s="42">
        <f t="shared" si="2"/>
        <v>23.765118075822073</v>
      </c>
      <c r="K26" s="35">
        <f t="shared" si="3"/>
        <v>20.512592283047777</v>
      </c>
      <c r="L26" s="88">
        <v>9085518</v>
      </c>
      <c r="M26" s="86">
        <v>7362995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8845518</v>
      </c>
      <c r="M28" s="84">
        <v>7052995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12200000</v>
      </c>
      <c r="D29" s="63">
        <v>21805000</v>
      </c>
      <c r="E29" s="64">
        <f t="shared" si="0"/>
        <v>9605000</v>
      </c>
      <c r="F29" s="62">
        <v>13150000</v>
      </c>
      <c r="G29" s="63">
        <v>15750000</v>
      </c>
      <c r="H29" s="64">
        <f t="shared" si="1"/>
        <v>2600000</v>
      </c>
      <c r="I29" s="64">
        <v>15300000</v>
      </c>
      <c r="J29" s="29">
        <f t="shared" si="2"/>
        <v>78.72950819672131</v>
      </c>
      <c r="K29" s="30">
        <f t="shared" si="3"/>
        <v>19.771863117870723</v>
      </c>
      <c r="L29" s="83">
        <v>8845518</v>
      </c>
      <c r="M29" s="84">
        <v>7052995</v>
      </c>
      <c r="N29" s="31">
        <f t="shared" si="4"/>
        <v>108.58606584713297</v>
      </c>
      <c r="O29" s="30">
        <f t="shared" si="5"/>
        <v>36.863772057119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8845518</v>
      </c>
      <c r="M30" s="84">
        <v>7052995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19202000</v>
      </c>
      <c r="D31" s="63">
        <v>12049203</v>
      </c>
      <c r="E31" s="64">
        <f t="shared" si="0"/>
        <v>-7152797</v>
      </c>
      <c r="F31" s="62">
        <v>20080000</v>
      </c>
      <c r="G31" s="63">
        <v>19819000</v>
      </c>
      <c r="H31" s="64">
        <f t="shared" si="1"/>
        <v>-261000</v>
      </c>
      <c r="I31" s="64">
        <v>20771000</v>
      </c>
      <c r="J31" s="29">
        <f t="shared" si="2"/>
        <v>-37.250270805124465</v>
      </c>
      <c r="K31" s="30">
        <f t="shared" si="3"/>
        <v>-1.299800796812749</v>
      </c>
      <c r="L31" s="83">
        <v>8845518</v>
      </c>
      <c r="M31" s="84">
        <v>7052995</v>
      </c>
      <c r="N31" s="31">
        <f t="shared" si="4"/>
        <v>-80.86351754640033</v>
      </c>
      <c r="O31" s="30">
        <f t="shared" si="5"/>
        <v>-3.7005555795800227</v>
      </c>
      <c r="P31" s="5"/>
      <c r="Q31" s="32"/>
    </row>
    <row r="32" spans="1:17" ht="12.75">
      <c r="A32" s="6" t="s">
        <v>16</v>
      </c>
      <c r="B32" s="28" t="s">
        <v>39</v>
      </c>
      <c r="C32" s="62">
        <v>7068477</v>
      </c>
      <c r="D32" s="63">
        <v>13461792</v>
      </c>
      <c r="E32" s="64">
        <f t="shared" si="0"/>
        <v>6393315</v>
      </c>
      <c r="F32" s="62">
        <v>2975000</v>
      </c>
      <c r="G32" s="63">
        <v>7688995</v>
      </c>
      <c r="H32" s="64">
        <f t="shared" si="1"/>
        <v>4713995</v>
      </c>
      <c r="I32" s="64">
        <v>1398995</v>
      </c>
      <c r="J32" s="29">
        <f t="shared" si="2"/>
        <v>90.4482677102861</v>
      </c>
      <c r="K32" s="30">
        <f t="shared" si="3"/>
        <v>158.45361344537815</v>
      </c>
      <c r="L32" s="83">
        <v>8845518</v>
      </c>
      <c r="M32" s="84">
        <v>7052995</v>
      </c>
      <c r="N32" s="31">
        <f t="shared" si="4"/>
        <v>72.27745169926736</v>
      </c>
      <c r="O32" s="30">
        <f t="shared" si="5"/>
        <v>66.83678352246103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38470477</v>
      </c>
      <c r="D33" s="81">
        <v>47315995</v>
      </c>
      <c r="E33" s="82">
        <f t="shared" si="0"/>
        <v>8845518</v>
      </c>
      <c r="F33" s="80">
        <v>36205000</v>
      </c>
      <c r="G33" s="81">
        <v>43257995</v>
      </c>
      <c r="H33" s="82">
        <f t="shared" si="1"/>
        <v>7052995</v>
      </c>
      <c r="I33" s="82">
        <v>37469995</v>
      </c>
      <c r="J33" s="57">
        <f t="shared" si="2"/>
        <v>22.993003180074943</v>
      </c>
      <c r="K33" s="58">
        <f t="shared" si="3"/>
        <v>19.480720894904017</v>
      </c>
      <c r="L33" s="95">
        <v>8845518</v>
      </c>
      <c r="M33" s="96">
        <v>7052995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87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50504716</v>
      </c>
      <c r="D8" s="63">
        <v>55000000</v>
      </c>
      <c r="E8" s="64">
        <f>$D8-$C8</f>
        <v>4495284</v>
      </c>
      <c r="F8" s="62">
        <v>52827428</v>
      </c>
      <c r="G8" s="63">
        <v>56000000</v>
      </c>
      <c r="H8" s="64">
        <f>$G8-$F8</f>
        <v>3172572</v>
      </c>
      <c r="I8" s="64">
        <v>57422340</v>
      </c>
      <c r="J8" s="29">
        <f>IF(($C8=0),0,(($E8/$C8)*100))</f>
        <v>8.900721271257124</v>
      </c>
      <c r="K8" s="30">
        <f>IF(($F8=0),0,(($H8/$F8)*100))</f>
        <v>6.005539395179337</v>
      </c>
      <c r="L8" s="83">
        <v>2451634</v>
      </c>
      <c r="M8" s="84">
        <v>-584520</v>
      </c>
      <c r="N8" s="31">
        <f>IF(($L8=0),0,(($E8/$L8)*100))</f>
        <v>183.35869057126797</v>
      </c>
      <c r="O8" s="30">
        <f>IF(($M8=0),0,(($H8/$M8)*100))</f>
        <v>-542.7653459248614</v>
      </c>
      <c r="P8" s="5"/>
      <c r="Q8" s="32"/>
    </row>
    <row r="9" spans="1:17" ht="12.75">
      <c r="A9" s="2" t="s">
        <v>16</v>
      </c>
      <c r="B9" s="28" t="s">
        <v>19</v>
      </c>
      <c r="C9" s="62">
        <v>23169650</v>
      </c>
      <c r="D9" s="63">
        <v>21000000</v>
      </c>
      <c r="E9" s="64">
        <f>$D9-$C9</f>
        <v>-2169650</v>
      </c>
      <c r="F9" s="62">
        <v>24389285</v>
      </c>
      <c r="G9" s="63">
        <v>24914163</v>
      </c>
      <c r="H9" s="64">
        <f>$G9-$F9</f>
        <v>524878</v>
      </c>
      <c r="I9" s="64">
        <v>27345580</v>
      </c>
      <c r="J9" s="29">
        <f>IF(($C9=0),0,(($E9/$C9)*100))</f>
        <v>-9.364189791386575</v>
      </c>
      <c r="K9" s="30">
        <f>IF(($F9=0),0,(($H9/$F9)*100))</f>
        <v>2.1520844091985474</v>
      </c>
      <c r="L9" s="83">
        <v>2451634</v>
      </c>
      <c r="M9" s="84">
        <v>-584520</v>
      </c>
      <c r="N9" s="31">
        <f>IF(($L9=0),0,(($E9/$L9)*100))</f>
        <v>-88.49812002933554</v>
      </c>
      <c r="O9" s="30">
        <f>IF(($M9=0),0,(($H9/$M9)*100))</f>
        <v>-89.79641415178266</v>
      </c>
      <c r="P9" s="5"/>
      <c r="Q9" s="32"/>
    </row>
    <row r="10" spans="1:17" ht="12.75">
      <c r="A10" s="2" t="s">
        <v>16</v>
      </c>
      <c r="B10" s="28" t="s">
        <v>20</v>
      </c>
      <c r="C10" s="62">
        <v>119644000</v>
      </c>
      <c r="D10" s="63">
        <v>119770000</v>
      </c>
      <c r="E10" s="64">
        <f aca="true" t="shared" si="0" ref="E10:E33">$D10-$C10</f>
        <v>126000</v>
      </c>
      <c r="F10" s="62">
        <v>130045970</v>
      </c>
      <c r="G10" s="63">
        <v>125764000</v>
      </c>
      <c r="H10" s="64">
        <f aca="true" t="shared" si="1" ref="H10:H33">$G10-$F10</f>
        <v>-4281970</v>
      </c>
      <c r="I10" s="64">
        <v>123172400</v>
      </c>
      <c r="J10" s="29">
        <f aca="true" t="shared" si="2" ref="J10:J33">IF(($C10=0),0,(($E10/$C10)*100))</f>
        <v>0.10531242686637023</v>
      </c>
      <c r="K10" s="30">
        <f aca="true" t="shared" si="3" ref="K10:K33">IF(($F10=0),0,(($H10/$F10)*100))</f>
        <v>-3.2926587421355693</v>
      </c>
      <c r="L10" s="83">
        <v>2451634</v>
      </c>
      <c r="M10" s="84">
        <v>-584520</v>
      </c>
      <c r="N10" s="31">
        <f aca="true" t="shared" si="4" ref="N10:N33">IF(($L10=0),0,(($E10/$L10)*100))</f>
        <v>5.139429458067559</v>
      </c>
      <c r="O10" s="30">
        <f aca="true" t="shared" si="5" ref="O10:O33">IF(($M10=0),0,(($H10/$M10)*100))</f>
        <v>732.5617600766441</v>
      </c>
      <c r="P10" s="5"/>
      <c r="Q10" s="32"/>
    </row>
    <row r="11" spans="1:17" ht="16.5">
      <c r="A11" s="6" t="s">
        <v>16</v>
      </c>
      <c r="B11" s="33" t="s">
        <v>21</v>
      </c>
      <c r="C11" s="65">
        <v>193318366</v>
      </c>
      <c r="D11" s="66">
        <v>195770000</v>
      </c>
      <c r="E11" s="67">
        <f t="shared" si="0"/>
        <v>2451634</v>
      </c>
      <c r="F11" s="65">
        <v>207262683</v>
      </c>
      <c r="G11" s="66">
        <v>206678163</v>
      </c>
      <c r="H11" s="67">
        <f t="shared" si="1"/>
        <v>-584520</v>
      </c>
      <c r="I11" s="67">
        <v>207940320</v>
      </c>
      <c r="J11" s="34">
        <f t="shared" si="2"/>
        <v>1.2681847310875782</v>
      </c>
      <c r="K11" s="35">
        <f t="shared" si="3"/>
        <v>-0.2820189295725753</v>
      </c>
      <c r="L11" s="85">
        <v>2451634</v>
      </c>
      <c r="M11" s="86">
        <v>-584520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58174263</v>
      </c>
      <c r="D13" s="63">
        <v>64370908</v>
      </c>
      <c r="E13" s="64">
        <f t="shared" si="0"/>
        <v>6196645</v>
      </c>
      <c r="F13" s="62">
        <v>62117484</v>
      </c>
      <c r="G13" s="63">
        <v>67267602</v>
      </c>
      <c r="H13" s="64">
        <f t="shared" si="1"/>
        <v>5150118</v>
      </c>
      <c r="I13" s="64">
        <v>70294646</v>
      </c>
      <c r="J13" s="29">
        <f t="shared" si="2"/>
        <v>10.651866788583122</v>
      </c>
      <c r="K13" s="30">
        <f t="shared" si="3"/>
        <v>8.290931422785894</v>
      </c>
      <c r="L13" s="83">
        <v>2460040</v>
      </c>
      <c r="M13" s="84">
        <v>-6088242</v>
      </c>
      <c r="N13" s="31">
        <f t="shared" si="4"/>
        <v>251.89204240581455</v>
      </c>
      <c r="O13" s="30">
        <f t="shared" si="5"/>
        <v>-84.5912169719929</v>
      </c>
      <c r="P13" s="5"/>
      <c r="Q13" s="32"/>
    </row>
    <row r="14" spans="1:17" ht="12.75">
      <c r="A14" s="2" t="s">
        <v>16</v>
      </c>
      <c r="B14" s="28" t="s">
        <v>24</v>
      </c>
      <c r="C14" s="62">
        <v>2700000</v>
      </c>
      <c r="D14" s="63">
        <v>2000000</v>
      </c>
      <c r="E14" s="64">
        <f t="shared" si="0"/>
        <v>-700000</v>
      </c>
      <c r="F14" s="62">
        <v>3000000</v>
      </c>
      <c r="G14" s="63">
        <v>2090000</v>
      </c>
      <c r="H14" s="64">
        <f t="shared" si="1"/>
        <v>-910000</v>
      </c>
      <c r="I14" s="64">
        <v>2184050</v>
      </c>
      <c r="J14" s="29">
        <f t="shared" si="2"/>
        <v>-25.925925925925924</v>
      </c>
      <c r="K14" s="30">
        <f t="shared" si="3"/>
        <v>-30.333333333333336</v>
      </c>
      <c r="L14" s="83">
        <v>2460040</v>
      </c>
      <c r="M14" s="84">
        <v>-6088242</v>
      </c>
      <c r="N14" s="31">
        <f t="shared" si="4"/>
        <v>-28.454821872815078</v>
      </c>
      <c r="O14" s="30">
        <f t="shared" si="5"/>
        <v>14.946843440191767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2460040</v>
      </c>
      <c r="M15" s="84">
        <v>-6088242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17000000</v>
      </c>
      <c r="D16" s="63">
        <v>13000000</v>
      </c>
      <c r="E16" s="64">
        <f t="shared" si="0"/>
        <v>-4000000</v>
      </c>
      <c r="F16" s="62">
        <v>18000000</v>
      </c>
      <c r="G16" s="63">
        <v>15000000</v>
      </c>
      <c r="H16" s="64">
        <f t="shared" si="1"/>
        <v>-3000000</v>
      </c>
      <c r="I16" s="64">
        <v>17000000</v>
      </c>
      <c r="J16" s="29">
        <f t="shared" si="2"/>
        <v>-23.52941176470588</v>
      </c>
      <c r="K16" s="30">
        <f t="shared" si="3"/>
        <v>-16.666666666666664</v>
      </c>
      <c r="L16" s="83">
        <v>2460040</v>
      </c>
      <c r="M16" s="84">
        <v>-6088242</v>
      </c>
      <c r="N16" s="31">
        <f t="shared" si="4"/>
        <v>-162.59898213037187</v>
      </c>
      <c r="O16" s="30">
        <f t="shared" si="5"/>
        <v>49.27530804458824</v>
      </c>
      <c r="P16" s="5"/>
      <c r="Q16" s="32"/>
    </row>
    <row r="17" spans="1:17" ht="12.75">
      <c r="A17" s="2" t="s">
        <v>16</v>
      </c>
      <c r="B17" s="28" t="s">
        <v>26</v>
      </c>
      <c r="C17" s="62">
        <v>115167737</v>
      </c>
      <c r="D17" s="63">
        <v>116131132</v>
      </c>
      <c r="E17" s="64">
        <f t="shared" si="0"/>
        <v>963395</v>
      </c>
      <c r="F17" s="62">
        <v>123250128</v>
      </c>
      <c r="G17" s="63">
        <v>115921768</v>
      </c>
      <c r="H17" s="64">
        <f t="shared" si="1"/>
        <v>-7328360</v>
      </c>
      <c r="I17" s="64">
        <v>117356292</v>
      </c>
      <c r="J17" s="41">
        <f t="shared" si="2"/>
        <v>0.8365146568782541</v>
      </c>
      <c r="K17" s="30">
        <f t="shared" si="3"/>
        <v>-5.945924859404609</v>
      </c>
      <c r="L17" s="87">
        <v>2460040</v>
      </c>
      <c r="M17" s="84">
        <v>-6088242</v>
      </c>
      <c r="N17" s="31">
        <f t="shared" si="4"/>
        <v>39.161761597372404</v>
      </c>
      <c r="O17" s="30">
        <f t="shared" si="5"/>
        <v>120.3690654872129</v>
      </c>
      <c r="P17" s="5"/>
      <c r="Q17" s="32"/>
    </row>
    <row r="18" spans="1:17" ht="16.5">
      <c r="A18" s="2" t="s">
        <v>16</v>
      </c>
      <c r="B18" s="33" t="s">
        <v>27</v>
      </c>
      <c r="C18" s="65">
        <v>193042000</v>
      </c>
      <c r="D18" s="66">
        <v>195502040</v>
      </c>
      <c r="E18" s="67">
        <f t="shared" si="0"/>
        <v>2460040</v>
      </c>
      <c r="F18" s="65">
        <v>206367612</v>
      </c>
      <c r="G18" s="66">
        <v>200279370</v>
      </c>
      <c r="H18" s="67">
        <f t="shared" si="1"/>
        <v>-6088242</v>
      </c>
      <c r="I18" s="67">
        <v>206834988</v>
      </c>
      <c r="J18" s="42">
        <f t="shared" si="2"/>
        <v>1.2743548036178656</v>
      </c>
      <c r="K18" s="35">
        <f t="shared" si="3"/>
        <v>-2.950192591267665</v>
      </c>
      <c r="L18" s="88">
        <v>2460040</v>
      </c>
      <c r="M18" s="86">
        <v>-6088242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276366</v>
      </c>
      <c r="D19" s="72">
        <v>267960</v>
      </c>
      <c r="E19" s="73">
        <f t="shared" si="0"/>
        <v>-8406</v>
      </c>
      <c r="F19" s="74">
        <v>895071</v>
      </c>
      <c r="G19" s="75">
        <v>6398793</v>
      </c>
      <c r="H19" s="76">
        <f t="shared" si="1"/>
        <v>5503722</v>
      </c>
      <c r="I19" s="76">
        <v>1105332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42136000</v>
      </c>
      <c r="M22" s="84">
        <v>44032120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12180000</v>
      </c>
      <c r="E23" s="64">
        <f t="shared" si="0"/>
        <v>12180000</v>
      </c>
      <c r="F23" s="62">
        <v>0</v>
      </c>
      <c r="G23" s="63">
        <v>12728100</v>
      </c>
      <c r="H23" s="64">
        <f t="shared" si="1"/>
        <v>12728100</v>
      </c>
      <c r="I23" s="64">
        <v>13300867</v>
      </c>
      <c r="J23" s="29">
        <f t="shared" si="2"/>
        <v>0</v>
      </c>
      <c r="K23" s="30">
        <f t="shared" si="3"/>
        <v>0</v>
      </c>
      <c r="L23" s="83">
        <v>42136000</v>
      </c>
      <c r="M23" s="84">
        <v>44032120</v>
      </c>
      <c r="N23" s="31">
        <f t="shared" si="4"/>
        <v>28.90639832921967</v>
      </c>
      <c r="O23" s="30">
        <f t="shared" si="5"/>
        <v>28.90639832921967</v>
      </c>
      <c r="P23" s="5"/>
      <c r="Q23" s="32"/>
    </row>
    <row r="24" spans="1:17" ht="12.75">
      <c r="A24" s="6" t="s">
        <v>16</v>
      </c>
      <c r="B24" s="28" t="s">
        <v>32</v>
      </c>
      <c r="C24" s="62">
        <v>0</v>
      </c>
      <c r="D24" s="63">
        <v>29956000</v>
      </c>
      <c r="E24" s="64">
        <f t="shared" si="0"/>
        <v>29956000</v>
      </c>
      <c r="F24" s="62">
        <v>0</v>
      </c>
      <c r="G24" s="63">
        <v>31304020</v>
      </c>
      <c r="H24" s="64">
        <f t="shared" si="1"/>
        <v>31304020</v>
      </c>
      <c r="I24" s="64">
        <v>32712704</v>
      </c>
      <c r="J24" s="29">
        <f t="shared" si="2"/>
        <v>0</v>
      </c>
      <c r="K24" s="30">
        <f t="shared" si="3"/>
        <v>0</v>
      </c>
      <c r="L24" s="83">
        <v>42136000</v>
      </c>
      <c r="M24" s="84">
        <v>44032120</v>
      </c>
      <c r="N24" s="31">
        <f t="shared" si="4"/>
        <v>71.09360167078033</v>
      </c>
      <c r="O24" s="30">
        <f t="shared" si="5"/>
        <v>71.09360167078033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42136000</v>
      </c>
      <c r="M25" s="84">
        <v>44032120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0</v>
      </c>
      <c r="D26" s="66">
        <v>42136000</v>
      </c>
      <c r="E26" s="67">
        <f t="shared" si="0"/>
        <v>42136000</v>
      </c>
      <c r="F26" s="65">
        <v>0</v>
      </c>
      <c r="G26" s="66">
        <v>44032120</v>
      </c>
      <c r="H26" s="67">
        <f t="shared" si="1"/>
        <v>44032120</v>
      </c>
      <c r="I26" s="67">
        <v>46013571</v>
      </c>
      <c r="J26" s="42">
        <f t="shared" si="2"/>
        <v>0</v>
      </c>
      <c r="K26" s="35">
        <f t="shared" si="3"/>
        <v>0</v>
      </c>
      <c r="L26" s="88">
        <v>42136000</v>
      </c>
      <c r="M26" s="86">
        <v>44032120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100000</v>
      </c>
      <c r="E28" s="64">
        <f t="shared" si="0"/>
        <v>100000</v>
      </c>
      <c r="F28" s="62">
        <v>0</v>
      </c>
      <c r="G28" s="63">
        <v>104500</v>
      </c>
      <c r="H28" s="64">
        <f t="shared" si="1"/>
        <v>104500</v>
      </c>
      <c r="I28" s="64">
        <v>109203</v>
      </c>
      <c r="J28" s="29">
        <f t="shared" si="2"/>
        <v>0</v>
      </c>
      <c r="K28" s="30">
        <f t="shared" si="3"/>
        <v>0</v>
      </c>
      <c r="L28" s="83">
        <v>37413431</v>
      </c>
      <c r="M28" s="84">
        <v>39753041</v>
      </c>
      <c r="N28" s="31">
        <f t="shared" si="4"/>
        <v>0.2672836928535103</v>
      </c>
      <c r="O28" s="30">
        <f t="shared" si="5"/>
        <v>0.2628729711520686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6027000</v>
      </c>
      <c r="E29" s="64">
        <f t="shared" si="0"/>
        <v>6027000</v>
      </c>
      <c r="F29" s="62">
        <v>0</v>
      </c>
      <c r="G29" s="63">
        <v>6298215</v>
      </c>
      <c r="H29" s="64">
        <f t="shared" si="1"/>
        <v>6298215</v>
      </c>
      <c r="I29" s="64">
        <v>6581636</v>
      </c>
      <c r="J29" s="29">
        <f t="shared" si="2"/>
        <v>0</v>
      </c>
      <c r="K29" s="30">
        <f t="shared" si="3"/>
        <v>0</v>
      </c>
      <c r="L29" s="83">
        <v>37413431</v>
      </c>
      <c r="M29" s="84">
        <v>39753041</v>
      </c>
      <c r="N29" s="31">
        <f t="shared" si="4"/>
        <v>16.109188168281065</v>
      </c>
      <c r="O29" s="30">
        <f t="shared" si="5"/>
        <v>15.843353971335175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37413431</v>
      </c>
      <c r="M30" s="84">
        <v>39753041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9929000</v>
      </c>
      <c r="E31" s="64">
        <f t="shared" si="0"/>
        <v>9929000</v>
      </c>
      <c r="F31" s="62">
        <v>0</v>
      </c>
      <c r="G31" s="63">
        <v>10375805</v>
      </c>
      <c r="H31" s="64">
        <f t="shared" si="1"/>
        <v>10375805</v>
      </c>
      <c r="I31" s="64">
        <v>10842717</v>
      </c>
      <c r="J31" s="29">
        <f t="shared" si="2"/>
        <v>0</v>
      </c>
      <c r="K31" s="30">
        <f t="shared" si="3"/>
        <v>0</v>
      </c>
      <c r="L31" s="83">
        <v>37413431</v>
      </c>
      <c r="M31" s="84">
        <v>39753041</v>
      </c>
      <c r="N31" s="31">
        <f t="shared" si="4"/>
        <v>26.538597863425036</v>
      </c>
      <c r="O31" s="30">
        <f t="shared" si="5"/>
        <v>26.10065730568889</v>
      </c>
      <c r="P31" s="5"/>
      <c r="Q31" s="32"/>
    </row>
    <row r="32" spans="1:17" ht="12.75">
      <c r="A32" s="6" t="s">
        <v>16</v>
      </c>
      <c r="B32" s="28" t="s">
        <v>39</v>
      </c>
      <c r="C32" s="62">
        <v>4722569</v>
      </c>
      <c r="D32" s="63">
        <v>26080000</v>
      </c>
      <c r="E32" s="64">
        <f t="shared" si="0"/>
        <v>21357431</v>
      </c>
      <c r="F32" s="62">
        <v>4279079</v>
      </c>
      <c r="G32" s="63">
        <v>27253600</v>
      </c>
      <c r="H32" s="64">
        <f t="shared" si="1"/>
        <v>22974521</v>
      </c>
      <c r="I32" s="64">
        <v>28480015</v>
      </c>
      <c r="J32" s="29">
        <f t="shared" si="2"/>
        <v>452.24179890225</v>
      </c>
      <c r="K32" s="30">
        <f t="shared" si="3"/>
        <v>536.9034084203633</v>
      </c>
      <c r="L32" s="83">
        <v>37413431</v>
      </c>
      <c r="M32" s="84">
        <v>39753041</v>
      </c>
      <c r="N32" s="31">
        <f t="shared" si="4"/>
        <v>57.08493027544039</v>
      </c>
      <c r="O32" s="30">
        <f t="shared" si="5"/>
        <v>57.79311575182386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4722569</v>
      </c>
      <c r="D33" s="81">
        <v>42136000</v>
      </c>
      <c r="E33" s="82">
        <f t="shared" si="0"/>
        <v>37413431</v>
      </c>
      <c r="F33" s="80">
        <v>4279079</v>
      </c>
      <c r="G33" s="81">
        <v>44032120</v>
      </c>
      <c r="H33" s="82">
        <f t="shared" si="1"/>
        <v>39753041</v>
      </c>
      <c r="I33" s="82">
        <v>46013571</v>
      </c>
      <c r="J33" s="57">
        <f t="shared" si="2"/>
        <v>792.2262438092488</v>
      </c>
      <c r="K33" s="58">
        <f t="shared" si="3"/>
        <v>929.0092798006301</v>
      </c>
      <c r="L33" s="95">
        <v>37413431</v>
      </c>
      <c r="M33" s="96">
        <v>39753041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88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0</v>
      </c>
      <c r="D8" s="63">
        <v>0</v>
      </c>
      <c r="E8" s="64">
        <f>$D8-$C8</f>
        <v>0</v>
      </c>
      <c r="F8" s="62">
        <v>0</v>
      </c>
      <c r="G8" s="63">
        <v>0</v>
      </c>
      <c r="H8" s="64">
        <f>$G8-$F8</f>
        <v>0</v>
      </c>
      <c r="I8" s="64">
        <v>0</v>
      </c>
      <c r="J8" s="29">
        <f>IF(($C8=0),0,(($E8/$C8)*100))</f>
        <v>0</v>
      </c>
      <c r="K8" s="30">
        <f>IF(($F8=0),0,(($H8/$F8)*100))</f>
        <v>0</v>
      </c>
      <c r="L8" s="83">
        <v>6189088</v>
      </c>
      <c r="M8" s="84">
        <v>-37231087</v>
      </c>
      <c r="N8" s="31">
        <f>IF(($L8=0),0,(($E8/$L8)*100))</f>
        <v>0</v>
      </c>
      <c r="O8" s="30">
        <f>IF(($M8=0),0,(($H8/$M8)*100))</f>
        <v>0</v>
      </c>
      <c r="P8" s="5"/>
      <c r="Q8" s="32"/>
    </row>
    <row r="9" spans="1:17" ht="12.75">
      <c r="A9" s="2" t="s">
        <v>16</v>
      </c>
      <c r="B9" s="28" t="s">
        <v>19</v>
      </c>
      <c r="C9" s="62">
        <v>112830627</v>
      </c>
      <c r="D9" s="63">
        <v>126505682</v>
      </c>
      <c r="E9" s="64">
        <f>$D9-$C9</f>
        <v>13675055</v>
      </c>
      <c r="F9" s="62">
        <v>123829500</v>
      </c>
      <c r="G9" s="63">
        <v>111780281</v>
      </c>
      <c r="H9" s="64">
        <f>$G9-$F9</f>
        <v>-12049219</v>
      </c>
      <c r="I9" s="64">
        <v>118487096</v>
      </c>
      <c r="J9" s="29">
        <f>IF(($C9=0),0,(($E9/$C9)*100))</f>
        <v>12.119984939904658</v>
      </c>
      <c r="K9" s="30">
        <f>IF(($F9=0),0,(($H9/$F9)*100))</f>
        <v>-9.730491522617793</v>
      </c>
      <c r="L9" s="83">
        <v>6189088</v>
      </c>
      <c r="M9" s="84">
        <v>-37231087</v>
      </c>
      <c r="N9" s="31">
        <f>IF(($L9=0),0,(($E9/$L9)*100))</f>
        <v>220.95428276347016</v>
      </c>
      <c r="O9" s="30">
        <f>IF(($M9=0),0,(($H9/$M9)*100))</f>
        <v>32.363328527045155</v>
      </c>
      <c r="P9" s="5"/>
      <c r="Q9" s="32"/>
    </row>
    <row r="10" spans="1:17" ht="12.75">
      <c r="A10" s="2" t="s">
        <v>16</v>
      </c>
      <c r="B10" s="28" t="s">
        <v>20</v>
      </c>
      <c r="C10" s="62">
        <v>667851472</v>
      </c>
      <c r="D10" s="63">
        <v>660365505</v>
      </c>
      <c r="E10" s="64">
        <f aca="true" t="shared" si="0" ref="E10:E33">$D10-$C10</f>
        <v>-7485967</v>
      </c>
      <c r="F10" s="62">
        <v>721971680</v>
      </c>
      <c r="G10" s="63">
        <v>696789812</v>
      </c>
      <c r="H10" s="64">
        <f aca="true" t="shared" si="1" ref="H10:H33">$G10-$F10</f>
        <v>-25181868</v>
      </c>
      <c r="I10" s="64">
        <v>723970282</v>
      </c>
      <c r="J10" s="29">
        <f aca="true" t="shared" si="2" ref="J10:J33">IF(($C10=0),0,(($E10/$C10)*100))</f>
        <v>-1.120902972270457</v>
      </c>
      <c r="K10" s="30">
        <f aca="true" t="shared" si="3" ref="K10:K33">IF(($F10=0),0,(($H10/$F10)*100))</f>
        <v>-3.487930163687307</v>
      </c>
      <c r="L10" s="83">
        <v>6189088</v>
      </c>
      <c r="M10" s="84">
        <v>-37231087</v>
      </c>
      <c r="N10" s="31">
        <f aca="true" t="shared" si="4" ref="N10:N33">IF(($L10=0),0,(($E10/$L10)*100))</f>
        <v>-120.95428276347016</v>
      </c>
      <c r="O10" s="30">
        <f aca="true" t="shared" si="5" ref="O10:O33">IF(($M10=0),0,(($H10/$M10)*100))</f>
        <v>67.63667147295484</v>
      </c>
      <c r="P10" s="5"/>
      <c r="Q10" s="32"/>
    </row>
    <row r="11" spans="1:17" ht="16.5">
      <c r="A11" s="6" t="s">
        <v>16</v>
      </c>
      <c r="B11" s="33" t="s">
        <v>21</v>
      </c>
      <c r="C11" s="65">
        <v>780682099</v>
      </c>
      <c r="D11" s="66">
        <v>786871187</v>
      </c>
      <c r="E11" s="67">
        <f t="shared" si="0"/>
        <v>6189088</v>
      </c>
      <c r="F11" s="65">
        <v>845801180</v>
      </c>
      <c r="G11" s="66">
        <v>808570093</v>
      </c>
      <c r="H11" s="67">
        <f t="shared" si="1"/>
        <v>-37231087</v>
      </c>
      <c r="I11" s="67">
        <v>842457378</v>
      </c>
      <c r="J11" s="34">
        <f t="shared" si="2"/>
        <v>0.7927795459800854</v>
      </c>
      <c r="K11" s="35">
        <f t="shared" si="3"/>
        <v>-4.401872198854109</v>
      </c>
      <c r="L11" s="85">
        <v>6189088</v>
      </c>
      <c r="M11" s="86">
        <v>-37231087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291890178</v>
      </c>
      <c r="D13" s="63">
        <v>275161229</v>
      </c>
      <c r="E13" s="64">
        <f t="shared" si="0"/>
        <v>-16728949</v>
      </c>
      <c r="F13" s="62">
        <v>309447044</v>
      </c>
      <c r="G13" s="63">
        <v>286363203</v>
      </c>
      <c r="H13" s="64">
        <f t="shared" si="1"/>
        <v>-23083841</v>
      </c>
      <c r="I13" s="64">
        <v>303469004</v>
      </c>
      <c r="J13" s="29">
        <f t="shared" si="2"/>
        <v>-5.73124766123511</v>
      </c>
      <c r="K13" s="30">
        <f t="shared" si="3"/>
        <v>-7.4597064174896435</v>
      </c>
      <c r="L13" s="83">
        <v>37347097</v>
      </c>
      <c r="M13" s="84">
        <v>-2817236</v>
      </c>
      <c r="N13" s="31">
        <f t="shared" si="4"/>
        <v>-44.793170939096015</v>
      </c>
      <c r="O13" s="30">
        <f t="shared" si="5"/>
        <v>819.379029658857</v>
      </c>
      <c r="P13" s="5"/>
      <c r="Q13" s="32"/>
    </row>
    <row r="14" spans="1:17" ht="12.75">
      <c r="A14" s="2" t="s">
        <v>16</v>
      </c>
      <c r="B14" s="28" t="s">
        <v>24</v>
      </c>
      <c r="C14" s="62">
        <v>8285997</v>
      </c>
      <c r="D14" s="63">
        <v>8285997</v>
      </c>
      <c r="E14" s="64">
        <f t="shared" si="0"/>
        <v>0</v>
      </c>
      <c r="F14" s="62">
        <v>8783156</v>
      </c>
      <c r="G14" s="63">
        <v>8783156</v>
      </c>
      <c r="H14" s="64">
        <f t="shared" si="1"/>
        <v>0</v>
      </c>
      <c r="I14" s="64">
        <v>9310146</v>
      </c>
      <c r="J14" s="29">
        <f t="shared" si="2"/>
        <v>0</v>
      </c>
      <c r="K14" s="30">
        <f t="shared" si="3"/>
        <v>0</v>
      </c>
      <c r="L14" s="83">
        <v>37347097</v>
      </c>
      <c r="M14" s="84">
        <v>-2817236</v>
      </c>
      <c r="N14" s="31">
        <f t="shared" si="4"/>
        <v>0</v>
      </c>
      <c r="O14" s="30">
        <f t="shared" si="5"/>
        <v>0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37347097</v>
      </c>
      <c r="M15" s="84">
        <v>-2817236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37347097</v>
      </c>
      <c r="M16" s="84">
        <v>-2817236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568225673</v>
      </c>
      <c r="D17" s="63">
        <v>622301719</v>
      </c>
      <c r="E17" s="64">
        <f t="shared" si="0"/>
        <v>54076046</v>
      </c>
      <c r="F17" s="62">
        <v>620589347</v>
      </c>
      <c r="G17" s="63">
        <v>640855952</v>
      </c>
      <c r="H17" s="64">
        <f t="shared" si="1"/>
        <v>20266605</v>
      </c>
      <c r="I17" s="64">
        <v>665366787</v>
      </c>
      <c r="J17" s="41">
        <f t="shared" si="2"/>
        <v>9.516649558352498</v>
      </c>
      <c r="K17" s="30">
        <f t="shared" si="3"/>
        <v>3.2657030124624424</v>
      </c>
      <c r="L17" s="87">
        <v>37347097</v>
      </c>
      <c r="M17" s="84">
        <v>-2817236</v>
      </c>
      <c r="N17" s="31">
        <f t="shared" si="4"/>
        <v>144.793170939096</v>
      </c>
      <c r="O17" s="30">
        <f t="shared" si="5"/>
        <v>-719.3790296588571</v>
      </c>
      <c r="P17" s="5"/>
      <c r="Q17" s="32"/>
    </row>
    <row r="18" spans="1:17" ht="16.5">
      <c r="A18" s="2" t="s">
        <v>16</v>
      </c>
      <c r="B18" s="33" t="s">
        <v>27</v>
      </c>
      <c r="C18" s="65">
        <v>868401848</v>
      </c>
      <c r="D18" s="66">
        <v>905748945</v>
      </c>
      <c r="E18" s="67">
        <f t="shared" si="0"/>
        <v>37347097</v>
      </c>
      <c r="F18" s="65">
        <v>938819547</v>
      </c>
      <c r="G18" s="66">
        <v>936002311</v>
      </c>
      <c r="H18" s="67">
        <f t="shared" si="1"/>
        <v>-2817236</v>
      </c>
      <c r="I18" s="67">
        <v>978145937</v>
      </c>
      <c r="J18" s="42">
        <f t="shared" si="2"/>
        <v>4.300669912899586</v>
      </c>
      <c r="K18" s="35">
        <f t="shared" si="3"/>
        <v>-0.3000828017484813</v>
      </c>
      <c r="L18" s="88">
        <v>37347097</v>
      </c>
      <c r="M18" s="86">
        <v>-2817236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-87719749</v>
      </c>
      <c r="D19" s="72">
        <v>-118877758</v>
      </c>
      <c r="E19" s="73">
        <f t="shared" si="0"/>
        <v>-31158009</v>
      </c>
      <c r="F19" s="74">
        <v>-93018367</v>
      </c>
      <c r="G19" s="75">
        <v>-127432218</v>
      </c>
      <c r="H19" s="76">
        <f t="shared" si="1"/>
        <v>-34413851</v>
      </c>
      <c r="I19" s="76">
        <v>-135688559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-90260852</v>
      </c>
      <c r="M22" s="84">
        <v>22280000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42727590</v>
      </c>
      <c r="D23" s="63">
        <v>18675341</v>
      </c>
      <c r="E23" s="64">
        <f t="shared" si="0"/>
        <v>-24052249</v>
      </c>
      <c r="F23" s="62">
        <v>1650000</v>
      </c>
      <c r="G23" s="63">
        <v>1992000</v>
      </c>
      <c r="H23" s="64">
        <f t="shared" si="1"/>
        <v>342000</v>
      </c>
      <c r="I23" s="64">
        <v>1942000</v>
      </c>
      <c r="J23" s="29">
        <f t="shared" si="2"/>
        <v>-56.29207966094039</v>
      </c>
      <c r="K23" s="30">
        <f t="shared" si="3"/>
        <v>20.727272727272727</v>
      </c>
      <c r="L23" s="83">
        <v>-90260852</v>
      </c>
      <c r="M23" s="84">
        <v>22280000</v>
      </c>
      <c r="N23" s="31">
        <f t="shared" si="4"/>
        <v>26.647487218489808</v>
      </c>
      <c r="O23" s="30">
        <f t="shared" si="5"/>
        <v>1.5350089766606823</v>
      </c>
      <c r="P23" s="5"/>
      <c r="Q23" s="32"/>
    </row>
    <row r="24" spans="1:17" ht="12.75">
      <c r="A24" s="6" t="s">
        <v>16</v>
      </c>
      <c r="B24" s="28" t="s">
        <v>32</v>
      </c>
      <c r="C24" s="62">
        <v>292000000</v>
      </c>
      <c r="D24" s="63">
        <v>225791397</v>
      </c>
      <c r="E24" s="64">
        <f t="shared" si="0"/>
        <v>-66208603</v>
      </c>
      <c r="F24" s="62">
        <v>323706000</v>
      </c>
      <c r="G24" s="63">
        <v>345644000</v>
      </c>
      <c r="H24" s="64">
        <f t="shared" si="1"/>
        <v>21938000</v>
      </c>
      <c r="I24" s="64">
        <v>395427000</v>
      </c>
      <c r="J24" s="29">
        <f t="shared" si="2"/>
        <v>-22.67417910958904</v>
      </c>
      <c r="K24" s="30">
        <f t="shared" si="3"/>
        <v>6.777137278888869</v>
      </c>
      <c r="L24" s="83">
        <v>-90260852</v>
      </c>
      <c r="M24" s="84">
        <v>22280000</v>
      </c>
      <c r="N24" s="31">
        <f t="shared" si="4"/>
        <v>73.3525127815102</v>
      </c>
      <c r="O24" s="30">
        <f t="shared" si="5"/>
        <v>98.46499102333932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-90260852</v>
      </c>
      <c r="M25" s="84">
        <v>22280000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334727590</v>
      </c>
      <c r="D26" s="66">
        <v>244466738</v>
      </c>
      <c r="E26" s="67">
        <f t="shared" si="0"/>
        <v>-90260852</v>
      </c>
      <c r="F26" s="65">
        <v>325356000</v>
      </c>
      <c r="G26" s="66">
        <v>347636000</v>
      </c>
      <c r="H26" s="67">
        <f t="shared" si="1"/>
        <v>22280000</v>
      </c>
      <c r="I26" s="67">
        <v>397369000</v>
      </c>
      <c r="J26" s="42">
        <f t="shared" si="2"/>
        <v>-26.965465260870786</v>
      </c>
      <c r="K26" s="35">
        <f t="shared" si="3"/>
        <v>6.84788354909699</v>
      </c>
      <c r="L26" s="88">
        <v>-90260852</v>
      </c>
      <c r="M26" s="86">
        <v>22280000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265511240</v>
      </c>
      <c r="D28" s="63">
        <v>197667698</v>
      </c>
      <c r="E28" s="64">
        <f t="shared" si="0"/>
        <v>-67843542</v>
      </c>
      <c r="F28" s="62">
        <v>293706000</v>
      </c>
      <c r="G28" s="63">
        <v>294394000</v>
      </c>
      <c r="H28" s="64">
        <f t="shared" si="1"/>
        <v>688000</v>
      </c>
      <c r="I28" s="64">
        <v>347077000</v>
      </c>
      <c r="J28" s="29">
        <f t="shared" si="2"/>
        <v>-25.552041412634736</v>
      </c>
      <c r="K28" s="30">
        <f t="shared" si="3"/>
        <v>0.23424785329547235</v>
      </c>
      <c r="L28" s="83">
        <v>-90260852</v>
      </c>
      <c r="M28" s="84">
        <v>22280000</v>
      </c>
      <c r="N28" s="31">
        <f t="shared" si="4"/>
        <v>75.16386173709063</v>
      </c>
      <c r="O28" s="30">
        <f t="shared" si="5"/>
        <v>3.087971274685817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-90260852</v>
      </c>
      <c r="M29" s="84">
        <v>22280000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-90260852</v>
      </c>
      <c r="M30" s="84">
        <v>22280000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0</v>
      </c>
      <c r="E31" s="64">
        <f t="shared" si="0"/>
        <v>0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0</v>
      </c>
      <c r="K31" s="30">
        <f t="shared" si="3"/>
        <v>0</v>
      </c>
      <c r="L31" s="83">
        <v>-90260852</v>
      </c>
      <c r="M31" s="84">
        <v>22280000</v>
      </c>
      <c r="N31" s="31">
        <f t="shared" si="4"/>
        <v>0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69216350</v>
      </c>
      <c r="D32" s="63">
        <v>46799040</v>
      </c>
      <c r="E32" s="64">
        <f t="shared" si="0"/>
        <v>-22417310</v>
      </c>
      <c r="F32" s="62">
        <v>31650000</v>
      </c>
      <c r="G32" s="63">
        <v>53242000</v>
      </c>
      <c r="H32" s="64">
        <f t="shared" si="1"/>
        <v>21592000</v>
      </c>
      <c r="I32" s="64">
        <v>50292000</v>
      </c>
      <c r="J32" s="29">
        <f t="shared" si="2"/>
        <v>-32.38730444468684</v>
      </c>
      <c r="K32" s="30">
        <f t="shared" si="3"/>
        <v>68.22116903633491</v>
      </c>
      <c r="L32" s="83">
        <v>-90260852</v>
      </c>
      <c r="M32" s="84">
        <v>22280000</v>
      </c>
      <c r="N32" s="31">
        <f t="shared" si="4"/>
        <v>24.836138262909373</v>
      </c>
      <c r="O32" s="30">
        <f t="shared" si="5"/>
        <v>96.91202872531419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334727590</v>
      </c>
      <c r="D33" s="81">
        <v>244466738</v>
      </c>
      <c r="E33" s="82">
        <f t="shared" si="0"/>
        <v>-90260852</v>
      </c>
      <c r="F33" s="80">
        <v>325356000</v>
      </c>
      <c r="G33" s="81">
        <v>347636000</v>
      </c>
      <c r="H33" s="82">
        <f t="shared" si="1"/>
        <v>22280000</v>
      </c>
      <c r="I33" s="82">
        <v>397369000</v>
      </c>
      <c r="J33" s="57">
        <f t="shared" si="2"/>
        <v>-26.965465260870786</v>
      </c>
      <c r="K33" s="58">
        <f t="shared" si="3"/>
        <v>6.84788354909699</v>
      </c>
      <c r="L33" s="95">
        <v>-90260852</v>
      </c>
      <c r="M33" s="96">
        <v>22280000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89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54893310</v>
      </c>
      <c r="D8" s="63">
        <v>46641524</v>
      </c>
      <c r="E8" s="64">
        <f>$D8-$C8</f>
        <v>-8251786</v>
      </c>
      <c r="F8" s="62">
        <v>57418402</v>
      </c>
      <c r="G8" s="63">
        <v>52238541</v>
      </c>
      <c r="H8" s="64">
        <f>$G8-$F8</f>
        <v>-5179861</v>
      </c>
      <c r="I8" s="64">
        <v>60254641</v>
      </c>
      <c r="J8" s="29">
        <f>IF(($C8=0),0,(($E8/$C8)*100))</f>
        <v>-15.032407409937568</v>
      </c>
      <c r="K8" s="30">
        <f>IF(($F8=0),0,(($H8/$F8)*100))</f>
        <v>-9.021255938122415</v>
      </c>
      <c r="L8" s="83">
        <v>-30501273</v>
      </c>
      <c r="M8" s="84">
        <v>-27051341</v>
      </c>
      <c r="N8" s="31">
        <f>IF(($L8=0),0,(($E8/$L8)*100))</f>
        <v>27.053906897590803</v>
      </c>
      <c r="O8" s="30">
        <f>IF(($M8=0),0,(($H8/$M8)*100))</f>
        <v>19.148259600143298</v>
      </c>
      <c r="P8" s="5"/>
      <c r="Q8" s="32"/>
    </row>
    <row r="9" spans="1:17" ht="12.75">
      <c r="A9" s="2" t="s">
        <v>16</v>
      </c>
      <c r="B9" s="28" t="s">
        <v>19</v>
      </c>
      <c r="C9" s="62">
        <v>55677441</v>
      </c>
      <c r="D9" s="63">
        <v>48762339</v>
      </c>
      <c r="E9" s="64">
        <f>$D9-$C9</f>
        <v>-6915102</v>
      </c>
      <c r="F9" s="62">
        <v>59192602</v>
      </c>
      <c r="G9" s="63">
        <v>56045569</v>
      </c>
      <c r="H9" s="64">
        <f>$G9-$F9</f>
        <v>-3147033</v>
      </c>
      <c r="I9" s="64">
        <v>63012090</v>
      </c>
      <c r="J9" s="29">
        <f>IF(($C9=0),0,(($E9/$C9)*100))</f>
        <v>-12.419935032574504</v>
      </c>
      <c r="K9" s="30">
        <f>IF(($F9=0),0,(($H9/$F9)*100))</f>
        <v>-5.31659851682141</v>
      </c>
      <c r="L9" s="83">
        <v>-30501273</v>
      </c>
      <c r="M9" s="84">
        <v>-27051341</v>
      </c>
      <c r="N9" s="31">
        <f>IF(($L9=0),0,(($E9/$L9)*100))</f>
        <v>22.67151931658721</v>
      </c>
      <c r="O9" s="30">
        <f>IF(($M9=0),0,(($H9/$M9)*100))</f>
        <v>11.633556354932646</v>
      </c>
      <c r="P9" s="5"/>
      <c r="Q9" s="32"/>
    </row>
    <row r="10" spans="1:17" ht="12.75">
      <c r="A10" s="2" t="s">
        <v>16</v>
      </c>
      <c r="B10" s="28" t="s">
        <v>20</v>
      </c>
      <c r="C10" s="62">
        <v>229093813</v>
      </c>
      <c r="D10" s="63">
        <v>213759428</v>
      </c>
      <c r="E10" s="64">
        <f aca="true" t="shared" si="0" ref="E10:E33">$D10-$C10</f>
        <v>-15334385</v>
      </c>
      <c r="F10" s="62">
        <v>244419107</v>
      </c>
      <c r="G10" s="63">
        <v>225694660</v>
      </c>
      <c r="H10" s="64">
        <f aca="true" t="shared" si="1" ref="H10:H33">$G10-$F10</f>
        <v>-18724447</v>
      </c>
      <c r="I10" s="64">
        <v>224621830</v>
      </c>
      <c r="J10" s="29">
        <f aca="true" t="shared" si="2" ref="J10:J33">IF(($C10=0),0,(($E10/$C10)*100))</f>
        <v>-6.693495908595313</v>
      </c>
      <c r="K10" s="30">
        <f aca="true" t="shared" si="3" ref="K10:K33">IF(($F10=0),0,(($H10/$F10)*100))</f>
        <v>-7.660795111243083</v>
      </c>
      <c r="L10" s="83">
        <v>-30501273</v>
      </c>
      <c r="M10" s="84">
        <v>-27051341</v>
      </c>
      <c r="N10" s="31">
        <f aca="true" t="shared" si="4" ref="N10:N33">IF(($L10=0),0,(($E10/$L10)*100))</f>
        <v>50.274573785821985</v>
      </c>
      <c r="O10" s="30">
        <f aca="true" t="shared" si="5" ref="O10:O33">IF(($M10=0),0,(($H10/$M10)*100))</f>
        <v>69.21818404492406</v>
      </c>
      <c r="P10" s="5"/>
      <c r="Q10" s="32"/>
    </row>
    <row r="11" spans="1:17" ht="16.5">
      <c r="A11" s="6" t="s">
        <v>16</v>
      </c>
      <c r="B11" s="33" t="s">
        <v>21</v>
      </c>
      <c r="C11" s="65">
        <v>339664564</v>
      </c>
      <c r="D11" s="66">
        <v>309163291</v>
      </c>
      <c r="E11" s="67">
        <f t="shared" si="0"/>
        <v>-30501273</v>
      </c>
      <c r="F11" s="65">
        <v>361030111</v>
      </c>
      <c r="G11" s="66">
        <v>333978770</v>
      </c>
      <c r="H11" s="67">
        <f t="shared" si="1"/>
        <v>-27051341</v>
      </c>
      <c r="I11" s="67">
        <v>347888561</v>
      </c>
      <c r="J11" s="34">
        <f t="shared" si="2"/>
        <v>-8.979821928083142</v>
      </c>
      <c r="K11" s="35">
        <f t="shared" si="3"/>
        <v>-7.492821284372039</v>
      </c>
      <c r="L11" s="85">
        <v>-30501273</v>
      </c>
      <c r="M11" s="86">
        <v>-27051341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114988683</v>
      </c>
      <c r="D13" s="63">
        <v>107819048</v>
      </c>
      <c r="E13" s="64">
        <f t="shared" si="0"/>
        <v>-7169635</v>
      </c>
      <c r="F13" s="62">
        <v>119705366</v>
      </c>
      <c r="G13" s="63">
        <v>112304086</v>
      </c>
      <c r="H13" s="64">
        <f t="shared" si="1"/>
        <v>-7401280</v>
      </c>
      <c r="I13" s="64">
        <v>117191868</v>
      </c>
      <c r="J13" s="29">
        <f t="shared" si="2"/>
        <v>-6.235078803363632</v>
      </c>
      <c r="K13" s="30">
        <f t="shared" si="3"/>
        <v>-6.182914139371162</v>
      </c>
      <c r="L13" s="83">
        <v>-1523377</v>
      </c>
      <c r="M13" s="84">
        <v>-1436321</v>
      </c>
      <c r="N13" s="31">
        <f t="shared" si="4"/>
        <v>470.6408853488007</v>
      </c>
      <c r="O13" s="30">
        <f t="shared" si="5"/>
        <v>515.2942831024541</v>
      </c>
      <c r="P13" s="5"/>
      <c r="Q13" s="32"/>
    </row>
    <row r="14" spans="1:17" ht="12.75">
      <c r="A14" s="2" t="s">
        <v>16</v>
      </c>
      <c r="B14" s="28" t="s">
        <v>24</v>
      </c>
      <c r="C14" s="62">
        <v>34016560</v>
      </c>
      <c r="D14" s="63">
        <v>30635110</v>
      </c>
      <c r="E14" s="64">
        <f t="shared" si="0"/>
        <v>-3381450</v>
      </c>
      <c r="F14" s="62">
        <v>35786598</v>
      </c>
      <c r="G14" s="63">
        <v>31921784</v>
      </c>
      <c r="H14" s="64">
        <f t="shared" si="1"/>
        <v>-3864814</v>
      </c>
      <c r="I14" s="64">
        <v>33326343</v>
      </c>
      <c r="J14" s="29">
        <f t="shared" si="2"/>
        <v>-9.940599519763316</v>
      </c>
      <c r="K14" s="30">
        <f t="shared" si="3"/>
        <v>-10.799612748884373</v>
      </c>
      <c r="L14" s="83">
        <v>-1523377</v>
      </c>
      <c r="M14" s="84">
        <v>-1436321</v>
      </c>
      <c r="N14" s="31">
        <f t="shared" si="4"/>
        <v>221.9706612348749</v>
      </c>
      <c r="O14" s="30">
        <f t="shared" si="5"/>
        <v>269.0773162823631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-1523377</v>
      </c>
      <c r="M15" s="84">
        <v>-1436321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29208558</v>
      </c>
      <c r="D16" s="63">
        <v>35143294</v>
      </c>
      <c r="E16" s="64">
        <f t="shared" si="0"/>
        <v>5934736</v>
      </c>
      <c r="F16" s="62">
        <v>30522943</v>
      </c>
      <c r="G16" s="63">
        <v>36619312</v>
      </c>
      <c r="H16" s="64">
        <f t="shared" si="1"/>
        <v>6096369</v>
      </c>
      <c r="I16" s="64">
        <v>38230562</v>
      </c>
      <c r="J16" s="29">
        <f t="shared" si="2"/>
        <v>20.318483370524486</v>
      </c>
      <c r="K16" s="30">
        <f t="shared" si="3"/>
        <v>19.973070748780682</v>
      </c>
      <c r="L16" s="83">
        <v>-1523377</v>
      </c>
      <c r="M16" s="84">
        <v>-1436321</v>
      </c>
      <c r="N16" s="31">
        <f t="shared" si="4"/>
        <v>-389.5776291751812</v>
      </c>
      <c r="O16" s="30">
        <f t="shared" si="5"/>
        <v>-424.4433521476049</v>
      </c>
      <c r="P16" s="5"/>
      <c r="Q16" s="32"/>
    </row>
    <row r="17" spans="1:17" ht="12.75">
      <c r="A17" s="2" t="s">
        <v>16</v>
      </c>
      <c r="B17" s="28" t="s">
        <v>26</v>
      </c>
      <c r="C17" s="62">
        <v>146772025</v>
      </c>
      <c r="D17" s="63">
        <v>149864997</v>
      </c>
      <c r="E17" s="64">
        <f t="shared" si="0"/>
        <v>3092972</v>
      </c>
      <c r="F17" s="62">
        <v>148385999</v>
      </c>
      <c r="G17" s="63">
        <v>152119403</v>
      </c>
      <c r="H17" s="64">
        <f t="shared" si="1"/>
        <v>3733404</v>
      </c>
      <c r="I17" s="64">
        <v>157459536</v>
      </c>
      <c r="J17" s="41">
        <f t="shared" si="2"/>
        <v>2.1073307396283454</v>
      </c>
      <c r="K17" s="30">
        <f t="shared" si="3"/>
        <v>2.5160082657124545</v>
      </c>
      <c r="L17" s="87">
        <v>-1523377</v>
      </c>
      <c r="M17" s="84">
        <v>-1436321</v>
      </c>
      <c r="N17" s="31">
        <f t="shared" si="4"/>
        <v>-203.03391740849443</v>
      </c>
      <c r="O17" s="30">
        <f t="shared" si="5"/>
        <v>-259.9282472372123</v>
      </c>
      <c r="P17" s="5"/>
      <c r="Q17" s="32"/>
    </row>
    <row r="18" spans="1:17" ht="16.5">
      <c r="A18" s="2" t="s">
        <v>16</v>
      </c>
      <c r="B18" s="33" t="s">
        <v>27</v>
      </c>
      <c r="C18" s="65">
        <v>324985826</v>
      </c>
      <c r="D18" s="66">
        <v>323462449</v>
      </c>
      <c r="E18" s="67">
        <f t="shared" si="0"/>
        <v>-1523377</v>
      </c>
      <c r="F18" s="65">
        <v>334400906</v>
      </c>
      <c r="G18" s="66">
        <v>332964585</v>
      </c>
      <c r="H18" s="67">
        <f t="shared" si="1"/>
        <v>-1436321</v>
      </c>
      <c r="I18" s="67">
        <v>346208309</v>
      </c>
      <c r="J18" s="42">
        <f t="shared" si="2"/>
        <v>-0.46875182796433706</v>
      </c>
      <c r="K18" s="35">
        <f t="shared" si="3"/>
        <v>-0.4295206664302519</v>
      </c>
      <c r="L18" s="88">
        <v>-1523377</v>
      </c>
      <c r="M18" s="86">
        <v>-1436321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14678738</v>
      </c>
      <c r="D19" s="72">
        <v>-14299158</v>
      </c>
      <c r="E19" s="73">
        <f t="shared" si="0"/>
        <v>-28977896</v>
      </c>
      <c r="F19" s="74">
        <v>26629205</v>
      </c>
      <c r="G19" s="75">
        <v>1014185</v>
      </c>
      <c r="H19" s="76">
        <f t="shared" si="1"/>
        <v>-25615020</v>
      </c>
      <c r="I19" s="76">
        <v>1680252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37843199</v>
      </c>
      <c r="M22" s="84">
        <v>8000000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37380000</v>
      </c>
      <c r="E23" s="64">
        <f t="shared" si="0"/>
        <v>37380000</v>
      </c>
      <c r="F23" s="62">
        <v>0</v>
      </c>
      <c r="G23" s="63">
        <v>5000000</v>
      </c>
      <c r="H23" s="64">
        <f t="shared" si="1"/>
        <v>5000000</v>
      </c>
      <c r="I23" s="64">
        <v>6500000</v>
      </c>
      <c r="J23" s="29">
        <f t="shared" si="2"/>
        <v>0</v>
      </c>
      <c r="K23" s="30">
        <f t="shared" si="3"/>
        <v>0</v>
      </c>
      <c r="L23" s="83">
        <v>37843199</v>
      </c>
      <c r="M23" s="84">
        <v>8000000</v>
      </c>
      <c r="N23" s="31">
        <f t="shared" si="4"/>
        <v>98.77600463956549</v>
      </c>
      <c r="O23" s="30">
        <f t="shared" si="5"/>
        <v>62.5</v>
      </c>
      <c r="P23" s="5"/>
      <c r="Q23" s="32"/>
    </row>
    <row r="24" spans="1:17" ht="12.75">
      <c r="A24" s="6" t="s">
        <v>16</v>
      </c>
      <c r="B24" s="28" t="s">
        <v>32</v>
      </c>
      <c r="C24" s="62">
        <v>36077200</v>
      </c>
      <c r="D24" s="63">
        <v>36540399</v>
      </c>
      <c r="E24" s="64">
        <f t="shared" si="0"/>
        <v>463199</v>
      </c>
      <c r="F24" s="62">
        <v>35041800</v>
      </c>
      <c r="G24" s="63">
        <v>38041800</v>
      </c>
      <c r="H24" s="64">
        <f t="shared" si="1"/>
        <v>3000000</v>
      </c>
      <c r="I24" s="64">
        <v>39635900</v>
      </c>
      <c r="J24" s="29">
        <f t="shared" si="2"/>
        <v>1.2839106139057355</v>
      </c>
      <c r="K24" s="30">
        <f t="shared" si="3"/>
        <v>8.561204047737274</v>
      </c>
      <c r="L24" s="83">
        <v>37843199</v>
      </c>
      <c r="M24" s="84">
        <v>8000000</v>
      </c>
      <c r="N24" s="31">
        <f t="shared" si="4"/>
        <v>1.2239953604345128</v>
      </c>
      <c r="O24" s="30">
        <f t="shared" si="5"/>
        <v>37.5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37843199</v>
      </c>
      <c r="M25" s="84">
        <v>8000000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36077200</v>
      </c>
      <c r="D26" s="66">
        <v>73920399</v>
      </c>
      <c r="E26" s="67">
        <f t="shared" si="0"/>
        <v>37843199</v>
      </c>
      <c r="F26" s="65">
        <v>35041800</v>
      </c>
      <c r="G26" s="66">
        <v>43041800</v>
      </c>
      <c r="H26" s="67">
        <f t="shared" si="1"/>
        <v>8000000</v>
      </c>
      <c r="I26" s="67">
        <v>46135900</v>
      </c>
      <c r="J26" s="42">
        <f t="shared" si="2"/>
        <v>104.89505560298471</v>
      </c>
      <c r="K26" s="35">
        <f t="shared" si="3"/>
        <v>22.82987746063273</v>
      </c>
      <c r="L26" s="88">
        <v>37843199</v>
      </c>
      <c r="M26" s="86">
        <v>8000000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32843199</v>
      </c>
      <c r="M28" s="84">
        <v>5000000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3000000</v>
      </c>
      <c r="E29" s="64">
        <f t="shared" si="0"/>
        <v>3000000</v>
      </c>
      <c r="F29" s="62">
        <v>3000000</v>
      </c>
      <c r="G29" s="63">
        <v>0</v>
      </c>
      <c r="H29" s="64">
        <f t="shared" si="1"/>
        <v>-3000000</v>
      </c>
      <c r="I29" s="64">
        <v>0</v>
      </c>
      <c r="J29" s="29">
        <f t="shared" si="2"/>
        <v>0</v>
      </c>
      <c r="K29" s="30">
        <f t="shared" si="3"/>
        <v>-100</v>
      </c>
      <c r="L29" s="83">
        <v>32843199</v>
      </c>
      <c r="M29" s="84">
        <v>5000000</v>
      </c>
      <c r="N29" s="31">
        <f t="shared" si="4"/>
        <v>9.134311185703927</v>
      </c>
      <c r="O29" s="30">
        <f t="shared" si="5"/>
        <v>-60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32843199</v>
      </c>
      <c r="M30" s="84">
        <v>5000000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18279178</v>
      </c>
      <c r="D31" s="63">
        <v>31252610</v>
      </c>
      <c r="E31" s="64">
        <f t="shared" si="0"/>
        <v>12973432</v>
      </c>
      <c r="F31" s="62">
        <v>23541800</v>
      </c>
      <c r="G31" s="63">
        <v>27891800</v>
      </c>
      <c r="H31" s="64">
        <f t="shared" si="1"/>
        <v>4350000</v>
      </c>
      <c r="I31" s="64">
        <v>39635900</v>
      </c>
      <c r="J31" s="29">
        <f t="shared" si="2"/>
        <v>70.97382606592046</v>
      </c>
      <c r="K31" s="30">
        <f t="shared" si="3"/>
        <v>18.477771453329822</v>
      </c>
      <c r="L31" s="83">
        <v>32843199</v>
      </c>
      <c r="M31" s="84">
        <v>5000000</v>
      </c>
      <c r="N31" s="31">
        <f t="shared" si="4"/>
        <v>39.501121678189755</v>
      </c>
      <c r="O31" s="30">
        <f t="shared" si="5"/>
        <v>87</v>
      </c>
      <c r="P31" s="5"/>
      <c r="Q31" s="32"/>
    </row>
    <row r="32" spans="1:17" ht="12.75">
      <c r="A32" s="6" t="s">
        <v>16</v>
      </c>
      <c r="B32" s="28" t="s">
        <v>39</v>
      </c>
      <c r="C32" s="62">
        <v>22798022</v>
      </c>
      <c r="D32" s="63">
        <v>39667789</v>
      </c>
      <c r="E32" s="64">
        <f t="shared" si="0"/>
        <v>16869767</v>
      </c>
      <c r="F32" s="62">
        <v>11500000</v>
      </c>
      <c r="G32" s="63">
        <v>15150000</v>
      </c>
      <c r="H32" s="64">
        <f t="shared" si="1"/>
        <v>3650000</v>
      </c>
      <c r="I32" s="64">
        <v>6500000</v>
      </c>
      <c r="J32" s="29">
        <f t="shared" si="2"/>
        <v>73.99662567217455</v>
      </c>
      <c r="K32" s="30">
        <f t="shared" si="3"/>
        <v>31.73913043478261</v>
      </c>
      <c r="L32" s="83">
        <v>32843199</v>
      </c>
      <c r="M32" s="84">
        <v>5000000</v>
      </c>
      <c r="N32" s="31">
        <f t="shared" si="4"/>
        <v>51.364567136106324</v>
      </c>
      <c r="O32" s="30">
        <f t="shared" si="5"/>
        <v>73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41077200</v>
      </c>
      <c r="D33" s="81">
        <v>73920399</v>
      </c>
      <c r="E33" s="82">
        <f t="shared" si="0"/>
        <v>32843199</v>
      </c>
      <c r="F33" s="80">
        <v>38041800</v>
      </c>
      <c r="G33" s="81">
        <v>43041800</v>
      </c>
      <c r="H33" s="82">
        <f t="shared" si="1"/>
        <v>5000000</v>
      </c>
      <c r="I33" s="82">
        <v>46135900</v>
      </c>
      <c r="J33" s="57">
        <f t="shared" si="2"/>
        <v>79.95481434956618</v>
      </c>
      <c r="K33" s="58">
        <f t="shared" si="3"/>
        <v>13.143436956190296</v>
      </c>
      <c r="L33" s="95">
        <v>32843199</v>
      </c>
      <c r="M33" s="96">
        <v>5000000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90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559656900</v>
      </c>
      <c r="D8" s="63">
        <v>577128216</v>
      </c>
      <c r="E8" s="64">
        <f>$D8-$C8</f>
        <v>17471316</v>
      </c>
      <c r="F8" s="62">
        <v>593236308</v>
      </c>
      <c r="G8" s="63">
        <v>594052064</v>
      </c>
      <c r="H8" s="64">
        <f>$G8-$F8</f>
        <v>815756</v>
      </c>
      <c r="I8" s="64">
        <v>611873625</v>
      </c>
      <c r="J8" s="29">
        <f>IF(($C8=0),0,(($E8/$C8)*100))</f>
        <v>3.1217905112936157</v>
      </c>
      <c r="K8" s="30">
        <f>IF(($F8=0),0,(($H8/$F8)*100))</f>
        <v>0.13750945264125675</v>
      </c>
      <c r="L8" s="83">
        <v>89300321</v>
      </c>
      <c r="M8" s="84">
        <v>67184209</v>
      </c>
      <c r="N8" s="31">
        <f>IF(($L8=0),0,(($E8/$L8)*100))</f>
        <v>19.564673233369454</v>
      </c>
      <c r="O8" s="30">
        <f>IF(($M8=0),0,(($H8/$M8)*100))</f>
        <v>1.2142079398449122</v>
      </c>
      <c r="P8" s="5"/>
      <c r="Q8" s="32"/>
    </row>
    <row r="9" spans="1:17" ht="12.75">
      <c r="A9" s="2" t="s">
        <v>16</v>
      </c>
      <c r="B9" s="28" t="s">
        <v>19</v>
      </c>
      <c r="C9" s="62">
        <v>1044440940</v>
      </c>
      <c r="D9" s="63">
        <v>1144362535</v>
      </c>
      <c r="E9" s="64">
        <f>$D9-$C9</f>
        <v>99921595</v>
      </c>
      <c r="F9" s="62">
        <v>1107487404</v>
      </c>
      <c r="G9" s="63">
        <v>1211087556</v>
      </c>
      <c r="H9" s="64">
        <f>$G9-$F9</f>
        <v>103600152</v>
      </c>
      <c r="I9" s="64">
        <v>1280232475</v>
      </c>
      <c r="J9" s="29">
        <f>IF(($C9=0),0,(($E9/$C9)*100))</f>
        <v>9.566993323720151</v>
      </c>
      <c r="K9" s="30">
        <f>IF(($F9=0),0,(($H9/$F9)*100))</f>
        <v>9.354521922851594</v>
      </c>
      <c r="L9" s="83">
        <v>89300321</v>
      </c>
      <c r="M9" s="84">
        <v>67184209</v>
      </c>
      <c r="N9" s="31">
        <f>IF(($L9=0),0,(($E9/$L9)*100))</f>
        <v>111.89388109814298</v>
      </c>
      <c r="O9" s="30">
        <f>IF(($M9=0),0,(($H9/$M9)*100))</f>
        <v>154.2031282976034</v>
      </c>
      <c r="P9" s="5"/>
      <c r="Q9" s="32"/>
    </row>
    <row r="10" spans="1:17" ht="12.75">
      <c r="A10" s="2" t="s">
        <v>16</v>
      </c>
      <c r="B10" s="28" t="s">
        <v>20</v>
      </c>
      <c r="C10" s="62">
        <v>366455136</v>
      </c>
      <c r="D10" s="63">
        <v>338362546</v>
      </c>
      <c r="E10" s="64">
        <f aca="true" t="shared" si="0" ref="E10:E33">$D10-$C10</f>
        <v>-28092590</v>
      </c>
      <c r="F10" s="62">
        <v>402389820</v>
      </c>
      <c r="G10" s="63">
        <v>365158121</v>
      </c>
      <c r="H10" s="64">
        <f aca="true" t="shared" si="1" ref="H10:H33">$G10-$F10</f>
        <v>-37231699</v>
      </c>
      <c r="I10" s="64">
        <v>366042635</v>
      </c>
      <c r="J10" s="29">
        <f aca="true" t="shared" si="2" ref="J10:J33">IF(($C10=0),0,(($E10/$C10)*100))</f>
        <v>-7.666038005809257</v>
      </c>
      <c r="K10" s="30">
        <f aca="true" t="shared" si="3" ref="K10:K33">IF(($F10=0),0,(($H10/$F10)*100))</f>
        <v>-9.25264436361735</v>
      </c>
      <c r="L10" s="83">
        <v>89300321</v>
      </c>
      <c r="M10" s="84">
        <v>67184209</v>
      </c>
      <c r="N10" s="31">
        <f aca="true" t="shared" si="4" ref="N10:N33">IF(($L10=0),0,(($E10/$L10)*100))</f>
        <v>-31.458554331512424</v>
      </c>
      <c r="O10" s="30">
        <f aca="true" t="shared" si="5" ref="O10:O33">IF(($M10=0),0,(($H10/$M10)*100))</f>
        <v>-55.4173362374483</v>
      </c>
      <c r="P10" s="5"/>
      <c r="Q10" s="32"/>
    </row>
    <row r="11" spans="1:17" ht="16.5">
      <c r="A11" s="6" t="s">
        <v>16</v>
      </c>
      <c r="B11" s="33" t="s">
        <v>21</v>
      </c>
      <c r="C11" s="65">
        <v>1970552976</v>
      </c>
      <c r="D11" s="66">
        <v>2059853297</v>
      </c>
      <c r="E11" s="67">
        <f t="shared" si="0"/>
        <v>89300321</v>
      </c>
      <c r="F11" s="65">
        <v>2103113532</v>
      </c>
      <c r="G11" s="66">
        <v>2170297741</v>
      </c>
      <c r="H11" s="67">
        <f t="shared" si="1"/>
        <v>67184209</v>
      </c>
      <c r="I11" s="67">
        <v>2258148735</v>
      </c>
      <c r="J11" s="34">
        <f t="shared" si="2"/>
        <v>4.531739165991343</v>
      </c>
      <c r="K11" s="35">
        <f t="shared" si="3"/>
        <v>3.194511754965019</v>
      </c>
      <c r="L11" s="85">
        <v>89300321</v>
      </c>
      <c r="M11" s="86">
        <v>67184209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506491644</v>
      </c>
      <c r="D13" s="63">
        <v>511231774</v>
      </c>
      <c r="E13" s="64">
        <f t="shared" si="0"/>
        <v>4740130</v>
      </c>
      <c r="F13" s="62">
        <v>543252240</v>
      </c>
      <c r="G13" s="63">
        <v>543249983</v>
      </c>
      <c r="H13" s="64">
        <f t="shared" si="1"/>
        <v>-2257</v>
      </c>
      <c r="I13" s="64">
        <v>569538576</v>
      </c>
      <c r="J13" s="29">
        <f t="shared" si="2"/>
        <v>0.9358752619421299</v>
      </c>
      <c r="K13" s="30">
        <f t="shared" si="3"/>
        <v>-0.0004154607811649336</v>
      </c>
      <c r="L13" s="83">
        <v>88375581</v>
      </c>
      <c r="M13" s="84">
        <v>62649473</v>
      </c>
      <c r="N13" s="31">
        <f t="shared" si="4"/>
        <v>5.363619617957589</v>
      </c>
      <c r="O13" s="30">
        <f t="shared" si="5"/>
        <v>-0.003602584174969836</v>
      </c>
      <c r="P13" s="5"/>
      <c r="Q13" s="32"/>
    </row>
    <row r="14" spans="1:17" ht="12.75">
      <c r="A14" s="2" t="s">
        <v>16</v>
      </c>
      <c r="B14" s="28" t="s">
        <v>24</v>
      </c>
      <c r="C14" s="62">
        <v>128732604</v>
      </c>
      <c r="D14" s="63">
        <v>163108952</v>
      </c>
      <c r="E14" s="64">
        <f t="shared" si="0"/>
        <v>34376348</v>
      </c>
      <c r="F14" s="62">
        <v>153750756</v>
      </c>
      <c r="G14" s="63">
        <v>166152152</v>
      </c>
      <c r="H14" s="64">
        <f t="shared" si="1"/>
        <v>12401396</v>
      </c>
      <c r="I14" s="64">
        <v>173336216</v>
      </c>
      <c r="J14" s="29">
        <f t="shared" si="2"/>
        <v>26.703684173125247</v>
      </c>
      <c r="K14" s="30">
        <f t="shared" si="3"/>
        <v>8.065908957221648</v>
      </c>
      <c r="L14" s="83">
        <v>88375581</v>
      </c>
      <c r="M14" s="84">
        <v>62649473</v>
      </c>
      <c r="N14" s="31">
        <f t="shared" si="4"/>
        <v>38.89801641021178</v>
      </c>
      <c r="O14" s="30">
        <f t="shared" si="5"/>
        <v>19.794892767892875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88375581</v>
      </c>
      <c r="M15" s="84">
        <v>62649473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817927716</v>
      </c>
      <c r="D16" s="63">
        <v>887793351</v>
      </c>
      <c r="E16" s="64">
        <f t="shared" si="0"/>
        <v>69865635</v>
      </c>
      <c r="F16" s="62">
        <v>842500764</v>
      </c>
      <c r="G16" s="63">
        <v>916305971</v>
      </c>
      <c r="H16" s="64">
        <f t="shared" si="1"/>
        <v>73805207</v>
      </c>
      <c r="I16" s="64">
        <v>955533848</v>
      </c>
      <c r="J16" s="29">
        <f t="shared" si="2"/>
        <v>8.541785983445022</v>
      </c>
      <c r="K16" s="30">
        <f t="shared" si="3"/>
        <v>8.760254014440276</v>
      </c>
      <c r="L16" s="83">
        <v>88375581</v>
      </c>
      <c r="M16" s="84">
        <v>62649473</v>
      </c>
      <c r="N16" s="31">
        <f t="shared" si="4"/>
        <v>79.0553614578217</v>
      </c>
      <c r="O16" s="30">
        <f t="shared" si="5"/>
        <v>117.80658873219892</v>
      </c>
      <c r="P16" s="5"/>
      <c r="Q16" s="32"/>
    </row>
    <row r="17" spans="1:17" ht="12.75">
      <c r="A17" s="2" t="s">
        <v>16</v>
      </c>
      <c r="B17" s="28" t="s">
        <v>26</v>
      </c>
      <c r="C17" s="62">
        <v>534732720</v>
      </c>
      <c r="D17" s="63">
        <v>514126188</v>
      </c>
      <c r="E17" s="64">
        <f t="shared" si="0"/>
        <v>-20606532</v>
      </c>
      <c r="F17" s="62">
        <v>581218236</v>
      </c>
      <c r="G17" s="63">
        <v>557663363</v>
      </c>
      <c r="H17" s="64">
        <f t="shared" si="1"/>
        <v>-23554873</v>
      </c>
      <c r="I17" s="64">
        <v>573348847</v>
      </c>
      <c r="J17" s="41">
        <f t="shared" si="2"/>
        <v>-3.8536134463587715</v>
      </c>
      <c r="K17" s="30">
        <f t="shared" si="3"/>
        <v>-4.052672738231152</v>
      </c>
      <c r="L17" s="87">
        <v>88375581</v>
      </c>
      <c r="M17" s="84">
        <v>62649473</v>
      </c>
      <c r="N17" s="31">
        <f t="shared" si="4"/>
        <v>-23.316997485991067</v>
      </c>
      <c r="O17" s="30">
        <f t="shared" si="5"/>
        <v>-37.59787891591682</v>
      </c>
      <c r="P17" s="5"/>
      <c r="Q17" s="32"/>
    </row>
    <row r="18" spans="1:17" ht="16.5">
      <c r="A18" s="2" t="s">
        <v>16</v>
      </c>
      <c r="B18" s="33" t="s">
        <v>27</v>
      </c>
      <c r="C18" s="65">
        <v>1987884684</v>
      </c>
      <c r="D18" s="66">
        <v>2076260265</v>
      </c>
      <c r="E18" s="67">
        <f t="shared" si="0"/>
        <v>88375581</v>
      </c>
      <c r="F18" s="65">
        <v>2120721996</v>
      </c>
      <c r="G18" s="66">
        <v>2183371469</v>
      </c>
      <c r="H18" s="67">
        <f t="shared" si="1"/>
        <v>62649473</v>
      </c>
      <c r="I18" s="67">
        <v>2271757487</v>
      </c>
      <c r="J18" s="42">
        <f t="shared" si="2"/>
        <v>4.445709638557687</v>
      </c>
      <c r="K18" s="35">
        <f t="shared" si="3"/>
        <v>2.95415774053206</v>
      </c>
      <c r="L18" s="88">
        <v>88375581</v>
      </c>
      <c r="M18" s="86">
        <v>62649473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-17331708</v>
      </c>
      <c r="D19" s="72">
        <v>-16406968</v>
      </c>
      <c r="E19" s="73">
        <f t="shared" si="0"/>
        <v>924740</v>
      </c>
      <c r="F19" s="74">
        <v>-17608464</v>
      </c>
      <c r="G19" s="75">
        <v>-13073728</v>
      </c>
      <c r="H19" s="76">
        <f t="shared" si="1"/>
        <v>4534736</v>
      </c>
      <c r="I19" s="76">
        <v>-13608752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80000004</v>
      </c>
      <c r="D22" s="63">
        <v>5000000</v>
      </c>
      <c r="E22" s="64">
        <f t="shared" si="0"/>
        <v>-75000004</v>
      </c>
      <c r="F22" s="62">
        <v>42000000</v>
      </c>
      <c r="G22" s="63">
        <v>70000000</v>
      </c>
      <c r="H22" s="64">
        <f t="shared" si="1"/>
        <v>28000000</v>
      </c>
      <c r="I22" s="64">
        <v>69000000</v>
      </c>
      <c r="J22" s="29">
        <f t="shared" si="2"/>
        <v>-93.75000031249998</v>
      </c>
      <c r="K22" s="30">
        <f t="shared" si="3"/>
        <v>66.66666666666666</v>
      </c>
      <c r="L22" s="83">
        <v>23027930</v>
      </c>
      <c r="M22" s="84">
        <v>91265787</v>
      </c>
      <c r="N22" s="31">
        <f t="shared" si="4"/>
        <v>-325.6914711830373</v>
      </c>
      <c r="O22" s="30">
        <f t="shared" si="5"/>
        <v>30.67962367979142</v>
      </c>
      <c r="P22" s="5"/>
      <c r="Q22" s="32"/>
    </row>
    <row r="23" spans="1:17" ht="12.75">
      <c r="A23" s="6" t="s">
        <v>16</v>
      </c>
      <c r="B23" s="28" t="s">
        <v>31</v>
      </c>
      <c r="C23" s="62">
        <v>153670548</v>
      </c>
      <c r="D23" s="63">
        <v>220087525</v>
      </c>
      <c r="E23" s="64">
        <f t="shared" si="0"/>
        <v>66416977</v>
      </c>
      <c r="F23" s="62">
        <v>143564364</v>
      </c>
      <c r="G23" s="63">
        <v>206231432</v>
      </c>
      <c r="H23" s="64">
        <f t="shared" si="1"/>
        <v>62667068</v>
      </c>
      <c r="I23" s="64">
        <v>51487517</v>
      </c>
      <c r="J23" s="29">
        <f t="shared" si="2"/>
        <v>43.220368420889606</v>
      </c>
      <c r="K23" s="30">
        <f t="shared" si="3"/>
        <v>43.650851962120626</v>
      </c>
      <c r="L23" s="83">
        <v>23027930</v>
      </c>
      <c r="M23" s="84">
        <v>91265787</v>
      </c>
      <c r="N23" s="31">
        <f t="shared" si="4"/>
        <v>288.41922395977406</v>
      </c>
      <c r="O23" s="30">
        <f t="shared" si="5"/>
        <v>68.66435940556784</v>
      </c>
      <c r="P23" s="5"/>
      <c r="Q23" s="32"/>
    </row>
    <row r="24" spans="1:17" ht="12.75">
      <c r="A24" s="6" t="s">
        <v>16</v>
      </c>
      <c r="B24" s="28" t="s">
        <v>32</v>
      </c>
      <c r="C24" s="62">
        <v>64702572</v>
      </c>
      <c r="D24" s="63">
        <v>96313529</v>
      </c>
      <c r="E24" s="64">
        <f t="shared" si="0"/>
        <v>31610957</v>
      </c>
      <c r="F24" s="62">
        <v>59239596</v>
      </c>
      <c r="G24" s="63">
        <v>59838315</v>
      </c>
      <c r="H24" s="64">
        <f t="shared" si="1"/>
        <v>598719</v>
      </c>
      <c r="I24" s="64">
        <v>86719565</v>
      </c>
      <c r="J24" s="29">
        <f t="shared" si="2"/>
        <v>48.85579664437451</v>
      </c>
      <c r="K24" s="30">
        <f t="shared" si="3"/>
        <v>1.010673671711063</v>
      </c>
      <c r="L24" s="83">
        <v>23027930</v>
      </c>
      <c r="M24" s="84">
        <v>91265787</v>
      </c>
      <c r="N24" s="31">
        <f t="shared" si="4"/>
        <v>137.27224722326324</v>
      </c>
      <c r="O24" s="30">
        <f t="shared" si="5"/>
        <v>0.6560169146407514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23027930</v>
      </c>
      <c r="M25" s="84">
        <v>91265787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298373124</v>
      </c>
      <c r="D26" s="66">
        <v>321401054</v>
      </c>
      <c r="E26" s="67">
        <f t="shared" si="0"/>
        <v>23027930</v>
      </c>
      <c r="F26" s="65">
        <v>244803960</v>
      </c>
      <c r="G26" s="66">
        <v>336069747</v>
      </c>
      <c r="H26" s="67">
        <f t="shared" si="1"/>
        <v>91265787</v>
      </c>
      <c r="I26" s="67">
        <v>207207082</v>
      </c>
      <c r="J26" s="42">
        <f t="shared" si="2"/>
        <v>7.717829840465122</v>
      </c>
      <c r="K26" s="35">
        <f t="shared" si="3"/>
        <v>37.28117265750113</v>
      </c>
      <c r="L26" s="88">
        <v>23027930</v>
      </c>
      <c r="M26" s="86">
        <v>91265787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99996</v>
      </c>
      <c r="D28" s="63">
        <v>0</v>
      </c>
      <c r="E28" s="64">
        <f t="shared" si="0"/>
        <v>-99996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-100</v>
      </c>
      <c r="K28" s="30">
        <f t="shared" si="3"/>
        <v>0</v>
      </c>
      <c r="L28" s="83">
        <v>23027930</v>
      </c>
      <c r="M28" s="84">
        <v>91265787</v>
      </c>
      <c r="N28" s="31">
        <f t="shared" si="4"/>
        <v>-0.4342379015395652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134668332</v>
      </c>
      <c r="D29" s="63">
        <v>85324972</v>
      </c>
      <c r="E29" s="64">
        <f t="shared" si="0"/>
        <v>-49343360</v>
      </c>
      <c r="F29" s="62">
        <v>100764684</v>
      </c>
      <c r="G29" s="63">
        <v>122004370</v>
      </c>
      <c r="H29" s="64">
        <f t="shared" si="1"/>
        <v>21239686</v>
      </c>
      <c r="I29" s="64">
        <v>127418011</v>
      </c>
      <c r="J29" s="29">
        <f t="shared" si="2"/>
        <v>-36.640655800206986</v>
      </c>
      <c r="K29" s="30">
        <f t="shared" si="3"/>
        <v>21.078502067252057</v>
      </c>
      <c r="L29" s="83">
        <v>23027930</v>
      </c>
      <c r="M29" s="84">
        <v>91265787</v>
      </c>
      <c r="N29" s="31">
        <f t="shared" si="4"/>
        <v>-214.27614205879559</v>
      </c>
      <c r="O29" s="30">
        <f t="shared" si="5"/>
        <v>23.272341912747656</v>
      </c>
      <c r="P29" s="5"/>
      <c r="Q29" s="32"/>
    </row>
    <row r="30" spans="1:17" ht="12.75">
      <c r="A30" s="6" t="s">
        <v>16</v>
      </c>
      <c r="B30" s="28" t="s">
        <v>37</v>
      </c>
      <c r="C30" s="62">
        <v>3000000</v>
      </c>
      <c r="D30" s="63">
        <v>1500000</v>
      </c>
      <c r="E30" s="64">
        <f t="shared" si="0"/>
        <v>-1500000</v>
      </c>
      <c r="F30" s="62">
        <v>2000004</v>
      </c>
      <c r="G30" s="63">
        <v>2000004</v>
      </c>
      <c r="H30" s="64">
        <f t="shared" si="1"/>
        <v>0</v>
      </c>
      <c r="I30" s="64">
        <v>0</v>
      </c>
      <c r="J30" s="29">
        <f t="shared" si="2"/>
        <v>-50</v>
      </c>
      <c r="K30" s="30">
        <f t="shared" si="3"/>
        <v>0</v>
      </c>
      <c r="L30" s="83">
        <v>23027930</v>
      </c>
      <c r="M30" s="84">
        <v>91265787</v>
      </c>
      <c r="N30" s="31">
        <f t="shared" si="4"/>
        <v>-6.513829076256529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103835244</v>
      </c>
      <c r="D31" s="63">
        <v>94012246</v>
      </c>
      <c r="E31" s="64">
        <f t="shared" si="0"/>
        <v>-9822998</v>
      </c>
      <c r="F31" s="62">
        <v>109615152</v>
      </c>
      <c r="G31" s="63">
        <v>174829833</v>
      </c>
      <c r="H31" s="64">
        <f t="shared" si="1"/>
        <v>65214681</v>
      </c>
      <c r="I31" s="64">
        <v>56094071</v>
      </c>
      <c r="J31" s="29">
        <f t="shared" si="2"/>
        <v>-9.460177124445337</v>
      </c>
      <c r="K31" s="30">
        <f t="shared" si="3"/>
        <v>59.49422120036836</v>
      </c>
      <c r="L31" s="83">
        <v>23027930</v>
      </c>
      <c r="M31" s="84">
        <v>91265787</v>
      </c>
      <c r="N31" s="31">
        <f t="shared" si="4"/>
        <v>-42.65688665893982</v>
      </c>
      <c r="O31" s="30">
        <f t="shared" si="5"/>
        <v>71.45578112420155</v>
      </c>
      <c r="P31" s="5"/>
      <c r="Q31" s="32"/>
    </row>
    <row r="32" spans="1:17" ht="12.75">
      <c r="A32" s="6" t="s">
        <v>16</v>
      </c>
      <c r="B32" s="28" t="s">
        <v>39</v>
      </c>
      <c r="C32" s="62">
        <v>56769552</v>
      </c>
      <c r="D32" s="63">
        <v>140563836</v>
      </c>
      <c r="E32" s="64">
        <f t="shared" si="0"/>
        <v>83794284</v>
      </c>
      <c r="F32" s="62">
        <v>32424120</v>
      </c>
      <c r="G32" s="63">
        <v>37235540</v>
      </c>
      <c r="H32" s="64">
        <f t="shared" si="1"/>
        <v>4811420</v>
      </c>
      <c r="I32" s="64">
        <v>23695000</v>
      </c>
      <c r="J32" s="29">
        <f t="shared" si="2"/>
        <v>147.60427209289938</v>
      </c>
      <c r="K32" s="30">
        <f t="shared" si="3"/>
        <v>14.839014906187122</v>
      </c>
      <c r="L32" s="83">
        <v>23027930</v>
      </c>
      <c r="M32" s="84">
        <v>91265787</v>
      </c>
      <c r="N32" s="31">
        <f t="shared" si="4"/>
        <v>363.8810956955315</v>
      </c>
      <c r="O32" s="30">
        <f t="shared" si="5"/>
        <v>5.271876963050787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298373124</v>
      </c>
      <c r="D33" s="81">
        <v>321401054</v>
      </c>
      <c r="E33" s="82">
        <f t="shared" si="0"/>
        <v>23027930</v>
      </c>
      <c r="F33" s="80">
        <v>244803960</v>
      </c>
      <c r="G33" s="81">
        <v>336069747</v>
      </c>
      <c r="H33" s="82">
        <f t="shared" si="1"/>
        <v>91265787</v>
      </c>
      <c r="I33" s="82">
        <v>207207082</v>
      </c>
      <c r="J33" s="57">
        <f t="shared" si="2"/>
        <v>7.717829840465122</v>
      </c>
      <c r="K33" s="58">
        <f t="shared" si="3"/>
        <v>37.28117265750113</v>
      </c>
      <c r="L33" s="95">
        <v>23027930</v>
      </c>
      <c r="M33" s="96">
        <v>91265787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4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91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19862427</v>
      </c>
      <c r="D8" s="63">
        <v>18836557</v>
      </c>
      <c r="E8" s="64">
        <f>$D8-$C8</f>
        <v>-1025870</v>
      </c>
      <c r="F8" s="62">
        <v>20776099</v>
      </c>
      <c r="G8" s="63">
        <v>19627692</v>
      </c>
      <c r="H8" s="64">
        <f>$G8-$F8</f>
        <v>-1148407</v>
      </c>
      <c r="I8" s="64">
        <v>20491311</v>
      </c>
      <c r="J8" s="29">
        <f>IF(($C8=0),0,(($E8/$C8)*100))</f>
        <v>-5.164877383816187</v>
      </c>
      <c r="K8" s="30">
        <f>IF(($F8=0),0,(($H8/$F8)*100))</f>
        <v>-5.527539120794525</v>
      </c>
      <c r="L8" s="83">
        <v>-8732489</v>
      </c>
      <c r="M8" s="84">
        <v>-8965143</v>
      </c>
      <c r="N8" s="31">
        <f>IF(($L8=0),0,(($E8/$L8)*100))</f>
        <v>11.747738817649815</v>
      </c>
      <c r="O8" s="30">
        <f>IF(($M8=0),0,(($H8/$M8)*100))</f>
        <v>12.80968970600915</v>
      </c>
      <c r="P8" s="5"/>
      <c r="Q8" s="32"/>
    </row>
    <row r="9" spans="1:17" ht="12.75">
      <c r="A9" s="2" t="s">
        <v>16</v>
      </c>
      <c r="B9" s="28" t="s">
        <v>19</v>
      </c>
      <c r="C9" s="62">
        <v>104600</v>
      </c>
      <c r="D9" s="63">
        <v>100000</v>
      </c>
      <c r="E9" s="64">
        <f>$D9-$C9</f>
        <v>-4600</v>
      </c>
      <c r="F9" s="62">
        <v>109412</v>
      </c>
      <c r="G9" s="63">
        <v>104200</v>
      </c>
      <c r="H9" s="64">
        <f>$G9-$F9</f>
        <v>-5212</v>
      </c>
      <c r="I9" s="64">
        <v>108785</v>
      </c>
      <c r="J9" s="29">
        <f>IF(($C9=0),0,(($E9/$C9)*100))</f>
        <v>-4.397705544933078</v>
      </c>
      <c r="K9" s="30">
        <f>IF(($F9=0),0,(($H9/$F9)*100))</f>
        <v>-4.763645669579205</v>
      </c>
      <c r="L9" s="83">
        <v>-8732489</v>
      </c>
      <c r="M9" s="84">
        <v>-8965143</v>
      </c>
      <c r="N9" s="31">
        <f>IF(($L9=0),0,(($E9/$L9)*100))</f>
        <v>0.05267684849073385</v>
      </c>
      <c r="O9" s="30">
        <f>IF(($M9=0),0,(($H9/$M9)*100))</f>
        <v>0.05813627289603747</v>
      </c>
      <c r="P9" s="5"/>
      <c r="Q9" s="32"/>
    </row>
    <row r="10" spans="1:17" ht="12.75">
      <c r="A10" s="2" t="s">
        <v>16</v>
      </c>
      <c r="B10" s="28" t="s">
        <v>20</v>
      </c>
      <c r="C10" s="62">
        <v>188920344</v>
      </c>
      <c r="D10" s="63">
        <v>181218325</v>
      </c>
      <c r="E10" s="64">
        <f aca="true" t="shared" si="0" ref="E10:E33">$D10-$C10</f>
        <v>-7702019</v>
      </c>
      <c r="F10" s="62">
        <v>199156122</v>
      </c>
      <c r="G10" s="63">
        <v>191344598</v>
      </c>
      <c r="H10" s="64">
        <f aca="true" t="shared" si="1" ref="H10:H33">$G10-$F10</f>
        <v>-7811524</v>
      </c>
      <c r="I10" s="64">
        <v>188375686</v>
      </c>
      <c r="J10" s="29">
        <f aca="true" t="shared" si="2" ref="J10:J33">IF(($C10=0),0,(($E10/$C10)*100))</f>
        <v>-4.076860562989447</v>
      </c>
      <c r="K10" s="30">
        <f aca="true" t="shared" si="3" ref="K10:K33">IF(($F10=0),0,(($H10/$F10)*100))</f>
        <v>-3.92231176302981</v>
      </c>
      <c r="L10" s="83">
        <v>-8732489</v>
      </c>
      <c r="M10" s="84">
        <v>-8965143</v>
      </c>
      <c r="N10" s="31">
        <f aca="true" t="shared" si="4" ref="N10:N33">IF(($L10=0),0,(($E10/$L10)*100))</f>
        <v>88.19958433385945</v>
      </c>
      <c r="O10" s="30">
        <f aca="true" t="shared" si="5" ref="O10:O33">IF(($M10=0),0,(($H10/$M10)*100))</f>
        <v>87.13217402109481</v>
      </c>
      <c r="P10" s="5"/>
      <c r="Q10" s="32"/>
    </row>
    <row r="11" spans="1:17" ht="16.5">
      <c r="A11" s="6" t="s">
        <v>16</v>
      </c>
      <c r="B11" s="33" t="s">
        <v>21</v>
      </c>
      <c r="C11" s="65">
        <v>208887371</v>
      </c>
      <c r="D11" s="66">
        <v>200154882</v>
      </c>
      <c r="E11" s="67">
        <f t="shared" si="0"/>
        <v>-8732489</v>
      </c>
      <c r="F11" s="65">
        <v>220041633</v>
      </c>
      <c r="G11" s="66">
        <v>211076490</v>
      </c>
      <c r="H11" s="67">
        <f t="shared" si="1"/>
        <v>-8965143</v>
      </c>
      <c r="I11" s="67">
        <v>208975782</v>
      </c>
      <c r="J11" s="34">
        <f t="shared" si="2"/>
        <v>-4.180477239095513</v>
      </c>
      <c r="K11" s="35">
        <f t="shared" si="3"/>
        <v>-4.074293976903907</v>
      </c>
      <c r="L11" s="85">
        <v>-8732489</v>
      </c>
      <c r="M11" s="86">
        <v>-8965143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69301060</v>
      </c>
      <c r="D13" s="63">
        <v>71169745</v>
      </c>
      <c r="E13" s="64">
        <f t="shared" si="0"/>
        <v>1868685</v>
      </c>
      <c r="F13" s="62">
        <v>72617230</v>
      </c>
      <c r="G13" s="63">
        <v>74366361</v>
      </c>
      <c r="H13" s="64">
        <f t="shared" si="1"/>
        <v>1749131</v>
      </c>
      <c r="I13" s="64">
        <v>77629936</v>
      </c>
      <c r="J13" s="29">
        <f t="shared" si="2"/>
        <v>2.696473906748324</v>
      </c>
      <c r="K13" s="30">
        <f t="shared" si="3"/>
        <v>2.4086996984049103</v>
      </c>
      <c r="L13" s="83">
        <v>-5518442</v>
      </c>
      <c r="M13" s="84">
        <v>-6372608</v>
      </c>
      <c r="N13" s="31">
        <f t="shared" si="4"/>
        <v>-33.86254671155373</v>
      </c>
      <c r="O13" s="30">
        <f t="shared" si="5"/>
        <v>-27.447647807616598</v>
      </c>
      <c r="P13" s="5"/>
      <c r="Q13" s="32"/>
    </row>
    <row r="14" spans="1:17" ht="12.75">
      <c r="A14" s="2" t="s">
        <v>16</v>
      </c>
      <c r="B14" s="28" t="s">
        <v>24</v>
      </c>
      <c r="C14" s="62">
        <v>2615000</v>
      </c>
      <c r="D14" s="63">
        <v>3000000</v>
      </c>
      <c r="E14" s="64">
        <f t="shared" si="0"/>
        <v>385000</v>
      </c>
      <c r="F14" s="62">
        <v>2735290</v>
      </c>
      <c r="G14" s="63">
        <v>3126000</v>
      </c>
      <c r="H14" s="64">
        <f t="shared" si="1"/>
        <v>390710</v>
      </c>
      <c r="I14" s="64">
        <v>3263544</v>
      </c>
      <c r="J14" s="29">
        <f t="shared" si="2"/>
        <v>14.722753346080305</v>
      </c>
      <c r="K14" s="30">
        <f t="shared" si="3"/>
        <v>14.284043008236786</v>
      </c>
      <c r="L14" s="83">
        <v>-5518442</v>
      </c>
      <c r="M14" s="84">
        <v>-6372608</v>
      </c>
      <c r="N14" s="31">
        <f t="shared" si="4"/>
        <v>-6.976606803152049</v>
      </c>
      <c r="O14" s="30">
        <f t="shared" si="5"/>
        <v>-6.13108479291367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-5518442</v>
      </c>
      <c r="M15" s="84">
        <v>-6372608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-5518442</v>
      </c>
      <c r="M16" s="84">
        <v>-6372608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133678152</v>
      </c>
      <c r="D17" s="63">
        <v>125906025</v>
      </c>
      <c r="E17" s="64">
        <f t="shared" si="0"/>
        <v>-7772127</v>
      </c>
      <c r="F17" s="62">
        <v>139305703</v>
      </c>
      <c r="G17" s="63">
        <v>130793254</v>
      </c>
      <c r="H17" s="64">
        <f t="shared" si="1"/>
        <v>-8512449</v>
      </c>
      <c r="I17" s="64">
        <v>127006329</v>
      </c>
      <c r="J17" s="41">
        <f t="shared" si="2"/>
        <v>-5.814059278736887</v>
      </c>
      <c r="K17" s="30">
        <f t="shared" si="3"/>
        <v>-6.110624918205969</v>
      </c>
      <c r="L17" s="87">
        <v>-5518442</v>
      </c>
      <c r="M17" s="84">
        <v>-6372608</v>
      </c>
      <c r="N17" s="31">
        <f t="shared" si="4"/>
        <v>140.83915351470577</v>
      </c>
      <c r="O17" s="30">
        <f t="shared" si="5"/>
        <v>133.57873260053026</v>
      </c>
      <c r="P17" s="5"/>
      <c r="Q17" s="32"/>
    </row>
    <row r="18" spans="1:17" ht="16.5">
      <c r="A18" s="2" t="s">
        <v>16</v>
      </c>
      <c r="B18" s="33" t="s">
        <v>27</v>
      </c>
      <c r="C18" s="65">
        <v>205594212</v>
      </c>
      <c r="D18" s="66">
        <v>200075770</v>
      </c>
      <c r="E18" s="67">
        <f t="shared" si="0"/>
        <v>-5518442</v>
      </c>
      <c r="F18" s="65">
        <v>214658223</v>
      </c>
      <c r="G18" s="66">
        <v>208285615</v>
      </c>
      <c r="H18" s="67">
        <f t="shared" si="1"/>
        <v>-6372608</v>
      </c>
      <c r="I18" s="67">
        <v>207899809</v>
      </c>
      <c r="J18" s="42">
        <f t="shared" si="2"/>
        <v>-2.6841426839389815</v>
      </c>
      <c r="K18" s="35">
        <f t="shared" si="3"/>
        <v>-2.9687229824873747</v>
      </c>
      <c r="L18" s="88">
        <v>-5518442</v>
      </c>
      <c r="M18" s="86">
        <v>-6372608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3293159</v>
      </c>
      <c r="D19" s="72">
        <v>79112</v>
      </c>
      <c r="E19" s="73">
        <f t="shared" si="0"/>
        <v>-3214047</v>
      </c>
      <c r="F19" s="74">
        <v>5383410</v>
      </c>
      <c r="G19" s="75">
        <v>2790875</v>
      </c>
      <c r="H19" s="76">
        <f t="shared" si="1"/>
        <v>-2592535</v>
      </c>
      <c r="I19" s="76">
        <v>1075973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38023760</v>
      </c>
      <c r="M22" s="84">
        <v>17919000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12700000</v>
      </c>
      <c r="D23" s="63">
        <v>51330760</v>
      </c>
      <c r="E23" s="64">
        <f t="shared" si="0"/>
        <v>38630760</v>
      </c>
      <c r="F23" s="62">
        <v>15630000</v>
      </c>
      <c r="G23" s="63">
        <v>33550000</v>
      </c>
      <c r="H23" s="64">
        <f t="shared" si="1"/>
        <v>17920000</v>
      </c>
      <c r="I23" s="64">
        <v>29700000</v>
      </c>
      <c r="J23" s="29">
        <f t="shared" si="2"/>
        <v>304.1792125984252</v>
      </c>
      <c r="K23" s="30">
        <f t="shared" si="3"/>
        <v>114.65131158029432</v>
      </c>
      <c r="L23" s="83">
        <v>38023760</v>
      </c>
      <c r="M23" s="84">
        <v>17919000</v>
      </c>
      <c r="N23" s="31">
        <f t="shared" si="4"/>
        <v>101.59637026953673</v>
      </c>
      <c r="O23" s="30">
        <f t="shared" si="5"/>
        <v>100.0055806685641</v>
      </c>
      <c r="P23" s="5"/>
      <c r="Q23" s="32"/>
    </row>
    <row r="24" spans="1:17" ht="12.75">
      <c r="A24" s="6" t="s">
        <v>16</v>
      </c>
      <c r="B24" s="28" t="s">
        <v>32</v>
      </c>
      <c r="C24" s="62">
        <v>31938000</v>
      </c>
      <c r="D24" s="63">
        <v>31331000</v>
      </c>
      <c r="E24" s="64">
        <f t="shared" si="0"/>
        <v>-607000</v>
      </c>
      <c r="F24" s="62">
        <v>33628000</v>
      </c>
      <c r="G24" s="63">
        <v>33627000</v>
      </c>
      <c r="H24" s="64">
        <f t="shared" si="1"/>
        <v>-1000</v>
      </c>
      <c r="I24" s="64">
        <v>35000000</v>
      </c>
      <c r="J24" s="29">
        <f t="shared" si="2"/>
        <v>-1.900557329826539</v>
      </c>
      <c r="K24" s="30">
        <f t="shared" si="3"/>
        <v>-0.0029737123825383607</v>
      </c>
      <c r="L24" s="83">
        <v>38023760</v>
      </c>
      <c r="M24" s="84">
        <v>17919000</v>
      </c>
      <c r="N24" s="31">
        <f t="shared" si="4"/>
        <v>-1.596370269536732</v>
      </c>
      <c r="O24" s="30">
        <f t="shared" si="5"/>
        <v>-0.0055806685640939786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38023760</v>
      </c>
      <c r="M25" s="84">
        <v>17919000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44638000</v>
      </c>
      <c r="D26" s="66">
        <v>82661760</v>
      </c>
      <c r="E26" s="67">
        <f t="shared" si="0"/>
        <v>38023760</v>
      </c>
      <c r="F26" s="65">
        <v>49258000</v>
      </c>
      <c r="G26" s="66">
        <v>67177000</v>
      </c>
      <c r="H26" s="67">
        <f t="shared" si="1"/>
        <v>17919000</v>
      </c>
      <c r="I26" s="67">
        <v>64700000</v>
      </c>
      <c r="J26" s="42">
        <f t="shared" si="2"/>
        <v>85.18249025493974</v>
      </c>
      <c r="K26" s="35">
        <f t="shared" si="3"/>
        <v>36.37784725323805</v>
      </c>
      <c r="L26" s="88">
        <v>38023760</v>
      </c>
      <c r="M26" s="86">
        <v>17919000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38023760</v>
      </c>
      <c r="M28" s="84">
        <v>17919000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2500000</v>
      </c>
      <c r="E29" s="64">
        <f t="shared" si="0"/>
        <v>2500000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38023760</v>
      </c>
      <c r="M29" s="84">
        <v>17919000</v>
      </c>
      <c r="N29" s="31">
        <f t="shared" si="4"/>
        <v>6.574836365472536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38023760</v>
      </c>
      <c r="M30" s="84">
        <v>17919000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24923944</v>
      </c>
      <c r="D31" s="63">
        <v>20542958</v>
      </c>
      <c r="E31" s="64">
        <f t="shared" si="0"/>
        <v>-4380986</v>
      </c>
      <c r="F31" s="62">
        <v>28557593</v>
      </c>
      <c r="G31" s="63">
        <v>36627000</v>
      </c>
      <c r="H31" s="64">
        <f t="shared" si="1"/>
        <v>8069407</v>
      </c>
      <c r="I31" s="64">
        <v>33000000</v>
      </c>
      <c r="J31" s="29">
        <f t="shared" si="2"/>
        <v>-17.57741872634604</v>
      </c>
      <c r="K31" s="30">
        <f t="shared" si="3"/>
        <v>28.256607620957407</v>
      </c>
      <c r="L31" s="83">
        <v>38023760</v>
      </c>
      <c r="M31" s="84">
        <v>17919000</v>
      </c>
      <c r="N31" s="31">
        <f t="shared" si="4"/>
        <v>-11.521706427770425</v>
      </c>
      <c r="O31" s="30">
        <f t="shared" si="5"/>
        <v>45.0326859757799</v>
      </c>
      <c r="P31" s="5"/>
      <c r="Q31" s="32"/>
    </row>
    <row r="32" spans="1:17" ht="12.75">
      <c r="A32" s="6" t="s">
        <v>16</v>
      </c>
      <c r="B32" s="28" t="s">
        <v>39</v>
      </c>
      <c r="C32" s="62">
        <v>19714056</v>
      </c>
      <c r="D32" s="63">
        <v>59618802</v>
      </c>
      <c r="E32" s="64">
        <f t="shared" si="0"/>
        <v>39904746</v>
      </c>
      <c r="F32" s="62">
        <v>20700407</v>
      </c>
      <c r="G32" s="63">
        <v>30550000</v>
      </c>
      <c r="H32" s="64">
        <f t="shared" si="1"/>
        <v>9849593</v>
      </c>
      <c r="I32" s="64">
        <v>31700000</v>
      </c>
      <c r="J32" s="29">
        <f t="shared" si="2"/>
        <v>202.41773686754266</v>
      </c>
      <c r="K32" s="30">
        <f t="shared" si="3"/>
        <v>47.581639336849754</v>
      </c>
      <c r="L32" s="83">
        <v>38023760</v>
      </c>
      <c r="M32" s="84">
        <v>17919000</v>
      </c>
      <c r="N32" s="31">
        <f t="shared" si="4"/>
        <v>104.94687006229788</v>
      </c>
      <c r="O32" s="30">
        <f t="shared" si="5"/>
        <v>54.9673140242201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44638000</v>
      </c>
      <c r="D33" s="81">
        <v>82661760</v>
      </c>
      <c r="E33" s="82">
        <f t="shared" si="0"/>
        <v>38023760</v>
      </c>
      <c r="F33" s="80">
        <v>49258000</v>
      </c>
      <c r="G33" s="81">
        <v>67177000</v>
      </c>
      <c r="H33" s="82">
        <f t="shared" si="1"/>
        <v>17919000</v>
      </c>
      <c r="I33" s="82">
        <v>64700000</v>
      </c>
      <c r="J33" s="57">
        <f t="shared" si="2"/>
        <v>85.18249025493974</v>
      </c>
      <c r="K33" s="58">
        <f t="shared" si="3"/>
        <v>36.37784725323805</v>
      </c>
      <c r="L33" s="95">
        <v>38023760</v>
      </c>
      <c r="M33" s="96">
        <v>17919000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4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92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24641313</v>
      </c>
      <c r="D8" s="63">
        <v>24001951</v>
      </c>
      <c r="E8" s="64">
        <f>$D8-$C8</f>
        <v>-639362</v>
      </c>
      <c r="F8" s="62">
        <v>25626965</v>
      </c>
      <c r="G8" s="63">
        <v>24962030</v>
      </c>
      <c r="H8" s="64">
        <f>$G8-$F8</f>
        <v>-664935</v>
      </c>
      <c r="I8" s="64">
        <v>25960510</v>
      </c>
      <c r="J8" s="29">
        <f>IF(($C8=0),0,(($E8/$C8)*100))</f>
        <v>-2.5946750483628858</v>
      </c>
      <c r="K8" s="30">
        <f>IF(($F8=0),0,(($H8/$F8)*100))</f>
        <v>-2.5946693258448668</v>
      </c>
      <c r="L8" s="83">
        <v>-3257159</v>
      </c>
      <c r="M8" s="84">
        <v>-3537082</v>
      </c>
      <c r="N8" s="31">
        <f>IF(($L8=0),0,(($E8/$L8)*100))</f>
        <v>19.629437801470544</v>
      </c>
      <c r="O8" s="30">
        <f>IF(($M8=0),0,(($H8/$M8)*100))</f>
        <v>18.798970450784008</v>
      </c>
      <c r="P8" s="5"/>
      <c r="Q8" s="32"/>
    </row>
    <row r="9" spans="1:17" ht="12.75">
      <c r="A9" s="2" t="s">
        <v>16</v>
      </c>
      <c r="B9" s="28" t="s">
        <v>19</v>
      </c>
      <c r="C9" s="62">
        <v>141400</v>
      </c>
      <c r="D9" s="63">
        <v>268088</v>
      </c>
      <c r="E9" s="64">
        <f>$D9-$C9</f>
        <v>126688</v>
      </c>
      <c r="F9" s="62">
        <v>147098</v>
      </c>
      <c r="G9" s="63">
        <v>278811</v>
      </c>
      <c r="H9" s="64">
        <f>$G9-$F9</f>
        <v>131713</v>
      </c>
      <c r="I9" s="64">
        <v>289964</v>
      </c>
      <c r="J9" s="29">
        <f>IF(($C9=0),0,(($E9/$C9)*100))</f>
        <v>89.5954738330976</v>
      </c>
      <c r="K9" s="30">
        <f>IF(($F9=0),0,(($H9/$F9)*100))</f>
        <v>89.54098628125467</v>
      </c>
      <c r="L9" s="83">
        <v>-3257159</v>
      </c>
      <c r="M9" s="84">
        <v>-3537082</v>
      </c>
      <c r="N9" s="31">
        <f>IF(($L9=0),0,(($E9/$L9)*100))</f>
        <v>-3.8895245826193934</v>
      </c>
      <c r="O9" s="30">
        <f>IF(($M9=0),0,(($H9/$M9)*100))</f>
        <v>-3.7237756998565485</v>
      </c>
      <c r="P9" s="5"/>
      <c r="Q9" s="32"/>
    </row>
    <row r="10" spans="1:17" ht="12.75">
      <c r="A10" s="2" t="s">
        <v>16</v>
      </c>
      <c r="B10" s="28" t="s">
        <v>20</v>
      </c>
      <c r="C10" s="62">
        <v>110355226</v>
      </c>
      <c r="D10" s="63">
        <v>107610741</v>
      </c>
      <c r="E10" s="64">
        <f aca="true" t="shared" si="0" ref="E10:E33">$D10-$C10</f>
        <v>-2744485</v>
      </c>
      <c r="F10" s="62">
        <v>114769432</v>
      </c>
      <c r="G10" s="63">
        <v>111765572</v>
      </c>
      <c r="H10" s="64">
        <f aca="true" t="shared" si="1" ref="H10:H33">$G10-$F10</f>
        <v>-3003860</v>
      </c>
      <c r="I10" s="64">
        <v>108761715</v>
      </c>
      <c r="J10" s="29">
        <f aca="true" t="shared" si="2" ref="J10:J33">IF(($C10=0),0,(($E10/$C10)*100))</f>
        <v>-2.486955171475069</v>
      </c>
      <c r="K10" s="30">
        <f aca="true" t="shared" si="3" ref="K10:K33">IF(($F10=0),0,(($H10/$F10)*100))</f>
        <v>-2.6172997004986485</v>
      </c>
      <c r="L10" s="83">
        <v>-3257159</v>
      </c>
      <c r="M10" s="84">
        <v>-3537082</v>
      </c>
      <c r="N10" s="31">
        <f aca="true" t="shared" si="4" ref="N10:N33">IF(($L10=0),0,(($E10/$L10)*100))</f>
        <v>84.26008678114884</v>
      </c>
      <c r="O10" s="30">
        <f aca="true" t="shared" si="5" ref="O10:O33">IF(($M10=0),0,(($H10/$M10)*100))</f>
        <v>84.92480524907255</v>
      </c>
      <c r="P10" s="5"/>
      <c r="Q10" s="32"/>
    </row>
    <row r="11" spans="1:17" ht="16.5">
      <c r="A11" s="6" t="s">
        <v>16</v>
      </c>
      <c r="B11" s="33" t="s">
        <v>21</v>
      </c>
      <c r="C11" s="65">
        <v>135137939</v>
      </c>
      <c r="D11" s="66">
        <v>131880780</v>
      </c>
      <c r="E11" s="67">
        <f t="shared" si="0"/>
        <v>-3257159</v>
      </c>
      <c r="F11" s="65">
        <v>140543495</v>
      </c>
      <c r="G11" s="66">
        <v>137006413</v>
      </c>
      <c r="H11" s="67">
        <f t="shared" si="1"/>
        <v>-3537082</v>
      </c>
      <c r="I11" s="67">
        <v>135012189</v>
      </c>
      <c r="J11" s="34">
        <f t="shared" si="2"/>
        <v>-2.410247650735594</v>
      </c>
      <c r="K11" s="35">
        <f t="shared" si="3"/>
        <v>-2.5167169779006846</v>
      </c>
      <c r="L11" s="85">
        <v>-3257159</v>
      </c>
      <c r="M11" s="86">
        <v>-3537082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49207908</v>
      </c>
      <c r="D13" s="63">
        <v>50723847</v>
      </c>
      <c r="E13" s="64">
        <f t="shared" si="0"/>
        <v>1515939</v>
      </c>
      <c r="F13" s="62">
        <v>51176227</v>
      </c>
      <c r="G13" s="63">
        <v>52752796</v>
      </c>
      <c r="H13" s="64">
        <f t="shared" si="1"/>
        <v>1576569</v>
      </c>
      <c r="I13" s="64">
        <v>54862911</v>
      </c>
      <c r="J13" s="29">
        <f t="shared" si="2"/>
        <v>3.0806816660444087</v>
      </c>
      <c r="K13" s="30">
        <f t="shared" si="3"/>
        <v>3.0806667322309633</v>
      </c>
      <c r="L13" s="83">
        <v>8136201</v>
      </c>
      <c r="M13" s="84">
        <v>5247972</v>
      </c>
      <c r="N13" s="31">
        <f t="shared" si="4"/>
        <v>18.632024946286357</v>
      </c>
      <c r="O13" s="30">
        <f t="shared" si="5"/>
        <v>30.04149031282941</v>
      </c>
      <c r="P13" s="5"/>
      <c r="Q13" s="32"/>
    </row>
    <row r="14" spans="1:17" ht="12.75">
      <c r="A14" s="2" t="s">
        <v>16</v>
      </c>
      <c r="B14" s="28" t="s">
        <v>24</v>
      </c>
      <c r="C14" s="62">
        <v>2600000</v>
      </c>
      <c r="D14" s="63">
        <v>5357546</v>
      </c>
      <c r="E14" s="64">
        <f t="shared" si="0"/>
        <v>2757546</v>
      </c>
      <c r="F14" s="62">
        <v>2704000</v>
      </c>
      <c r="G14" s="63">
        <v>5571848</v>
      </c>
      <c r="H14" s="64">
        <f t="shared" si="1"/>
        <v>2867848</v>
      </c>
      <c r="I14" s="64">
        <v>5794722</v>
      </c>
      <c r="J14" s="29">
        <f t="shared" si="2"/>
        <v>106.05946153846153</v>
      </c>
      <c r="K14" s="30">
        <f t="shared" si="3"/>
        <v>106.05946745562129</v>
      </c>
      <c r="L14" s="83">
        <v>8136201</v>
      </c>
      <c r="M14" s="84">
        <v>5247972</v>
      </c>
      <c r="N14" s="31">
        <f t="shared" si="4"/>
        <v>33.89230428304316</v>
      </c>
      <c r="O14" s="30">
        <f t="shared" si="5"/>
        <v>54.6467854630322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8136201</v>
      </c>
      <c r="M15" s="84">
        <v>5247972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8136201</v>
      </c>
      <c r="M16" s="84">
        <v>5247972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83386274</v>
      </c>
      <c r="D17" s="63">
        <v>87248990</v>
      </c>
      <c r="E17" s="64">
        <f t="shared" si="0"/>
        <v>3862716</v>
      </c>
      <c r="F17" s="62">
        <v>86721723</v>
      </c>
      <c r="G17" s="63">
        <v>87525278</v>
      </c>
      <c r="H17" s="64">
        <f t="shared" si="1"/>
        <v>803555</v>
      </c>
      <c r="I17" s="64">
        <v>90533251</v>
      </c>
      <c r="J17" s="41">
        <f t="shared" si="2"/>
        <v>4.632316345013809</v>
      </c>
      <c r="K17" s="30">
        <f t="shared" si="3"/>
        <v>0.9265902154642384</v>
      </c>
      <c r="L17" s="87">
        <v>8136201</v>
      </c>
      <c r="M17" s="84">
        <v>5247972</v>
      </c>
      <c r="N17" s="31">
        <f t="shared" si="4"/>
        <v>47.47567077067048</v>
      </c>
      <c r="O17" s="30">
        <f t="shared" si="5"/>
        <v>15.31172422413839</v>
      </c>
      <c r="P17" s="5"/>
      <c r="Q17" s="32"/>
    </row>
    <row r="18" spans="1:17" ht="16.5">
      <c r="A18" s="2" t="s">
        <v>16</v>
      </c>
      <c r="B18" s="33" t="s">
        <v>27</v>
      </c>
      <c r="C18" s="65">
        <v>135194182</v>
      </c>
      <c r="D18" s="66">
        <v>143330383</v>
      </c>
      <c r="E18" s="67">
        <f t="shared" si="0"/>
        <v>8136201</v>
      </c>
      <c r="F18" s="65">
        <v>140601950</v>
      </c>
      <c r="G18" s="66">
        <v>145849922</v>
      </c>
      <c r="H18" s="67">
        <f t="shared" si="1"/>
        <v>5247972</v>
      </c>
      <c r="I18" s="67">
        <v>151190884</v>
      </c>
      <c r="J18" s="42">
        <f t="shared" si="2"/>
        <v>6.018159124628602</v>
      </c>
      <c r="K18" s="35">
        <f t="shared" si="3"/>
        <v>3.7325029987137444</v>
      </c>
      <c r="L18" s="88">
        <v>8136201</v>
      </c>
      <c r="M18" s="86">
        <v>5247972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-56243</v>
      </c>
      <c r="D19" s="72">
        <v>-11449603</v>
      </c>
      <c r="E19" s="73">
        <f t="shared" si="0"/>
        <v>-11393360</v>
      </c>
      <c r="F19" s="74">
        <v>-58455</v>
      </c>
      <c r="G19" s="75">
        <v>-8843509</v>
      </c>
      <c r="H19" s="76">
        <f t="shared" si="1"/>
        <v>-8785054</v>
      </c>
      <c r="I19" s="76">
        <v>-16178695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-1439038</v>
      </c>
      <c r="M22" s="84">
        <v>-8638206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8823360</v>
      </c>
      <c r="D23" s="63">
        <v>6367991</v>
      </c>
      <c r="E23" s="64">
        <f t="shared" si="0"/>
        <v>-2455369</v>
      </c>
      <c r="F23" s="62">
        <v>9176294</v>
      </c>
      <c r="G23" s="63">
        <v>2803000</v>
      </c>
      <c r="H23" s="64">
        <f t="shared" si="1"/>
        <v>-6373294</v>
      </c>
      <c r="I23" s="64">
        <v>3009120</v>
      </c>
      <c r="J23" s="29">
        <f t="shared" si="2"/>
        <v>-27.828049631886266</v>
      </c>
      <c r="K23" s="30">
        <f t="shared" si="3"/>
        <v>-69.45389936285825</v>
      </c>
      <c r="L23" s="83">
        <v>-1439038</v>
      </c>
      <c r="M23" s="84">
        <v>-8638206</v>
      </c>
      <c r="N23" s="31">
        <f t="shared" si="4"/>
        <v>170.6257235736652</v>
      </c>
      <c r="O23" s="30">
        <f t="shared" si="5"/>
        <v>73.78029651064122</v>
      </c>
      <c r="P23" s="5"/>
      <c r="Q23" s="32"/>
    </row>
    <row r="24" spans="1:17" ht="12.75">
      <c r="A24" s="6" t="s">
        <v>16</v>
      </c>
      <c r="B24" s="28" t="s">
        <v>32</v>
      </c>
      <c r="C24" s="62">
        <v>26202800</v>
      </c>
      <c r="D24" s="63">
        <v>27219131</v>
      </c>
      <c r="E24" s="64">
        <f t="shared" si="0"/>
        <v>1016331</v>
      </c>
      <c r="F24" s="62">
        <v>27250912</v>
      </c>
      <c r="G24" s="63">
        <v>24986000</v>
      </c>
      <c r="H24" s="64">
        <f t="shared" si="1"/>
        <v>-2264912</v>
      </c>
      <c r="I24" s="64">
        <v>25946000</v>
      </c>
      <c r="J24" s="29">
        <f t="shared" si="2"/>
        <v>3.8787114354191154</v>
      </c>
      <c r="K24" s="30">
        <f t="shared" si="3"/>
        <v>-8.311325507197704</v>
      </c>
      <c r="L24" s="83">
        <v>-1439038</v>
      </c>
      <c r="M24" s="84">
        <v>-8638206</v>
      </c>
      <c r="N24" s="31">
        <f t="shared" si="4"/>
        <v>-70.62572357366518</v>
      </c>
      <c r="O24" s="30">
        <f t="shared" si="5"/>
        <v>26.219703489358785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-1439038</v>
      </c>
      <c r="M25" s="84">
        <v>-8638206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35026160</v>
      </c>
      <c r="D26" s="66">
        <v>33587122</v>
      </c>
      <c r="E26" s="67">
        <f t="shared" si="0"/>
        <v>-1439038</v>
      </c>
      <c r="F26" s="65">
        <v>36427206</v>
      </c>
      <c r="G26" s="66">
        <v>27789000</v>
      </c>
      <c r="H26" s="67">
        <f t="shared" si="1"/>
        <v>-8638206</v>
      </c>
      <c r="I26" s="67">
        <v>28955120</v>
      </c>
      <c r="J26" s="42">
        <f t="shared" si="2"/>
        <v>-4.108466357716632</v>
      </c>
      <c r="K26" s="35">
        <f t="shared" si="3"/>
        <v>-23.71361119488549</v>
      </c>
      <c r="L26" s="88">
        <v>-1439038</v>
      </c>
      <c r="M26" s="86">
        <v>-8638206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-1709438</v>
      </c>
      <c r="M28" s="84">
        <v>-8919422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-1709438</v>
      </c>
      <c r="M29" s="84">
        <v>-8919422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-1709438</v>
      </c>
      <c r="M30" s="84">
        <v>-8919422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28022800</v>
      </c>
      <c r="D31" s="63">
        <v>28088696</v>
      </c>
      <c r="E31" s="64">
        <f t="shared" si="0"/>
        <v>65896</v>
      </c>
      <c r="F31" s="62">
        <v>29143712</v>
      </c>
      <c r="G31" s="63">
        <v>24986000</v>
      </c>
      <c r="H31" s="64">
        <f t="shared" si="1"/>
        <v>-4157712</v>
      </c>
      <c r="I31" s="64">
        <v>25946000</v>
      </c>
      <c r="J31" s="29">
        <f t="shared" si="2"/>
        <v>0.23515137673608633</v>
      </c>
      <c r="K31" s="30">
        <f t="shared" si="3"/>
        <v>-14.266240347145894</v>
      </c>
      <c r="L31" s="83">
        <v>-1709438</v>
      </c>
      <c r="M31" s="84">
        <v>-8919422</v>
      </c>
      <c r="N31" s="31">
        <f t="shared" si="4"/>
        <v>-3.8548341618707433</v>
      </c>
      <c r="O31" s="30">
        <f t="shared" si="5"/>
        <v>46.61414158899534</v>
      </c>
      <c r="P31" s="5"/>
      <c r="Q31" s="32"/>
    </row>
    <row r="32" spans="1:17" ht="12.75">
      <c r="A32" s="6" t="s">
        <v>16</v>
      </c>
      <c r="B32" s="28" t="s">
        <v>39</v>
      </c>
      <c r="C32" s="62">
        <v>7273760</v>
      </c>
      <c r="D32" s="63">
        <v>5498426</v>
      </c>
      <c r="E32" s="64">
        <f t="shared" si="0"/>
        <v>-1775334</v>
      </c>
      <c r="F32" s="62">
        <v>7564710</v>
      </c>
      <c r="G32" s="63">
        <v>2803000</v>
      </c>
      <c r="H32" s="64">
        <f t="shared" si="1"/>
        <v>-4761710</v>
      </c>
      <c r="I32" s="64">
        <v>3009120</v>
      </c>
      <c r="J32" s="29">
        <f t="shared" si="2"/>
        <v>-24.407376652515342</v>
      </c>
      <c r="K32" s="30">
        <f t="shared" si="3"/>
        <v>-62.946365425773095</v>
      </c>
      <c r="L32" s="83">
        <v>-1709438</v>
      </c>
      <c r="M32" s="84">
        <v>-8919422</v>
      </c>
      <c r="N32" s="31">
        <f t="shared" si="4"/>
        <v>103.85483416187074</v>
      </c>
      <c r="O32" s="30">
        <f t="shared" si="5"/>
        <v>53.38585841100466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35296560</v>
      </c>
      <c r="D33" s="81">
        <v>33587122</v>
      </c>
      <c r="E33" s="82">
        <f t="shared" si="0"/>
        <v>-1709438</v>
      </c>
      <c r="F33" s="80">
        <v>36708422</v>
      </c>
      <c r="G33" s="81">
        <v>27789000</v>
      </c>
      <c r="H33" s="82">
        <f t="shared" si="1"/>
        <v>-8919422</v>
      </c>
      <c r="I33" s="82">
        <v>28955120</v>
      </c>
      <c r="J33" s="57">
        <f t="shared" si="2"/>
        <v>-4.843072526047864</v>
      </c>
      <c r="K33" s="58">
        <f t="shared" si="3"/>
        <v>-24.298026213167105</v>
      </c>
      <c r="L33" s="95">
        <v>-1709438</v>
      </c>
      <c r="M33" s="96">
        <v>-8919422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48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28437216</v>
      </c>
      <c r="D8" s="63">
        <v>23621256</v>
      </c>
      <c r="E8" s="64">
        <f>$D8-$C8</f>
        <v>-4815960</v>
      </c>
      <c r="F8" s="62">
        <v>29745312</v>
      </c>
      <c r="G8" s="63">
        <v>24658622</v>
      </c>
      <c r="H8" s="64">
        <f>$G8-$F8</f>
        <v>-5086690</v>
      </c>
      <c r="I8" s="64">
        <v>25640222</v>
      </c>
      <c r="J8" s="29">
        <f>IF(($C8=0),0,(($E8/$C8)*100))</f>
        <v>-16.935413086850694</v>
      </c>
      <c r="K8" s="30">
        <f>IF(($F8=0),0,(($H8/$F8)*100))</f>
        <v>-17.100812390201188</v>
      </c>
      <c r="L8" s="83">
        <v>-23457540</v>
      </c>
      <c r="M8" s="84">
        <v>-21087590</v>
      </c>
      <c r="N8" s="31">
        <f>IF(($L8=0),0,(($E8/$L8)*100))</f>
        <v>20.53054156573963</v>
      </c>
      <c r="O8" s="30">
        <f>IF(($M8=0),0,(($H8/$M8)*100))</f>
        <v>24.121722776286905</v>
      </c>
      <c r="P8" s="5"/>
      <c r="Q8" s="32"/>
    </row>
    <row r="9" spans="1:17" ht="12.75">
      <c r="A9" s="2" t="s">
        <v>16</v>
      </c>
      <c r="B9" s="28" t="s">
        <v>19</v>
      </c>
      <c r="C9" s="62">
        <v>47490960</v>
      </c>
      <c r="D9" s="63">
        <v>43876210</v>
      </c>
      <c r="E9" s="64">
        <f>$D9-$C9</f>
        <v>-3614750</v>
      </c>
      <c r="F9" s="62">
        <v>49675536</v>
      </c>
      <c r="G9" s="63">
        <v>44463668</v>
      </c>
      <c r="H9" s="64">
        <f>$G9-$F9</f>
        <v>-5211868</v>
      </c>
      <c r="I9" s="64">
        <v>46585828</v>
      </c>
      <c r="J9" s="29">
        <f>IF(($C9=0),0,(($E9/$C9)*100))</f>
        <v>-7.611448578845321</v>
      </c>
      <c r="K9" s="30">
        <f>IF(($F9=0),0,(($H9/$F9)*100))</f>
        <v>-10.49182036002591</v>
      </c>
      <c r="L9" s="83">
        <v>-23457540</v>
      </c>
      <c r="M9" s="84">
        <v>-21087590</v>
      </c>
      <c r="N9" s="31">
        <f>IF(($L9=0),0,(($E9/$L9)*100))</f>
        <v>15.409757374387937</v>
      </c>
      <c r="O9" s="30">
        <f>IF(($M9=0),0,(($H9/$M9)*100))</f>
        <v>24.715332572380248</v>
      </c>
      <c r="P9" s="5"/>
      <c r="Q9" s="32"/>
    </row>
    <row r="10" spans="1:17" ht="12.75">
      <c r="A10" s="2" t="s">
        <v>16</v>
      </c>
      <c r="B10" s="28" t="s">
        <v>20</v>
      </c>
      <c r="C10" s="62">
        <v>152594098</v>
      </c>
      <c r="D10" s="63">
        <v>137567268</v>
      </c>
      <c r="E10" s="64">
        <f aca="true" t="shared" si="0" ref="E10:E33">$D10-$C10</f>
        <v>-15026830</v>
      </c>
      <c r="F10" s="62">
        <v>151698288</v>
      </c>
      <c r="G10" s="63">
        <v>140909256</v>
      </c>
      <c r="H10" s="64">
        <f aca="true" t="shared" si="1" ref="H10:H33">$G10-$F10</f>
        <v>-10789032</v>
      </c>
      <c r="I10" s="64">
        <v>142353840</v>
      </c>
      <c r="J10" s="29">
        <f aca="true" t="shared" si="2" ref="J10:J33">IF(($C10=0),0,(($E10/$C10)*100))</f>
        <v>-9.847582702707152</v>
      </c>
      <c r="K10" s="30">
        <f aca="true" t="shared" si="3" ref="K10:K33">IF(($F10=0),0,(($H10/$F10)*100))</f>
        <v>-7.112164640908802</v>
      </c>
      <c r="L10" s="83">
        <v>-23457540</v>
      </c>
      <c r="M10" s="84">
        <v>-21087590</v>
      </c>
      <c r="N10" s="31">
        <f aca="true" t="shared" si="4" ref="N10:N33">IF(($L10=0),0,(($E10/$L10)*100))</f>
        <v>64.05970105987244</v>
      </c>
      <c r="O10" s="30">
        <f aca="true" t="shared" si="5" ref="O10:O33">IF(($M10=0),0,(($H10/$M10)*100))</f>
        <v>51.16294465133284</v>
      </c>
      <c r="P10" s="5"/>
      <c r="Q10" s="32"/>
    </row>
    <row r="11" spans="1:17" ht="16.5">
      <c r="A11" s="6" t="s">
        <v>16</v>
      </c>
      <c r="B11" s="33" t="s">
        <v>21</v>
      </c>
      <c r="C11" s="65">
        <v>228522274</v>
      </c>
      <c r="D11" s="66">
        <v>205064734</v>
      </c>
      <c r="E11" s="67">
        <f t="shared" si="0"/>
        <v>-23457540</v>
      </c>
      <c r="F11" s="65">
        <v>231119136</v>
      </c>
      <c r="G11" s="66">
        <v>210031546</v>
      </c>
      <c r="H11" s="67">
        <f t="shared" si="1"/>
        <v>-21087590</v>
      </c>
      <c r="I11" s="67">
        <v>214579890</v>
      </c>
      <c r="J11" s="34">
        <f t="shared" si="2"/>
        <v>-10.264881225538653</v>
      </c>
      <c r="K11" s="35">
        <f t="shared" si="3"/>
        <v>-9.124121163208224</v>
      </c>
      <c r="L11" s="85">
        <v>-23457540</v>
      </c>
      <c r="M11" s="86">
        <v>-21087590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79324308</v>
      </c>
      <c r="D13" s="63">
        <v>82036020</v>
      </c>
      <c r="E13" s="64">
        <f t="shared" si="0"/>
        <v>2711712</v>
      </c>
      <c r="F13" s="62">
        <v>83605128</v>
      </c>
      <c r="G13" s="63">
        <v>85645572</v>
      </c>
      <c r="H13" s="64">
        <f t="shared" si="1"/>
        <v>2040444</v>
      </c>
      <c r="I13" s="64">
        <v>89499624</v>
      </c>
      <c r="J13" s="29">
        <f t="shared" si="2"/>
        <v>3.4185132759052874</v>
      </c>
      <c r="K13" s="30">
        <f t="shared" si="3"/>
        <v>2.4405727840043494</v>
      </c>
      <c r="L13" s="83">
        <v>7978664</v>
      </c>
      <c r="M13" s="84">
        <v>8417360</v>
      </c>
      <c r="N13" s="31">
        <f t="shared" si="4"/>
        <v>33.98704344486746</v>
      </c>
      <c r="O13" s="30">
        <f t="shared" si="5"/>
        <v>24.240902135586452</v>
      </c>
      <c r="P13" s="5"/>
      <c r="Q13" s="32"/>
    </row>
    <row r="14" spans="1:17" ht="12.75">
      <c r="A14" s="2" t="s">
        <v>16</v>
      </c>
      <c r="B14" s="28" t="s">
        <v>24</v>
      </c>
      <c r="C14" s="62">
        <v>962496</v>
      </c>
      <c r="D14" s="63">
        <v>2499996</v>
      </c>
      <c r="E14" s="64">
        <f t="shared" si="0"/>
        <v>1537500</v>
      </c>
      <c r="F14" s="62">
        <v>1010628</v>
      </c>
      <c r="G14" s="63">
        <v>2610000</v>
      </c>
      <c r="H14" s="64">
        <f t="shared" si="1"/>
        <v>1599372</v>
      </c>
      <c r="I14" s="64">
        <v>2727456</v>
      </c>
      <c r="J14" s="29">
        <f t="shared" si="2"/>
        <v>159.74092359864355</v>
      </c>
      <c r="K14" s="30">
        <f t="shared" si="3"/>
        <v>158.25526306415415</v>
      </c>
      <c r="L14" s="83">
        <v>7978664</v>
      </c>
      <c r="M14" s="84">
        <v>8417360</v>
      </c>
      <c r="N14" s="31">
        <f t="shared" si="4"/>
        <v>19.270143472641536</v>
      </c>
      <c r="O14" s="30">
        <f t="shared" si="5"/>
        <v>19.00087438341713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7978664</v>
      </c>
      <c r="M15" s="84">
        <v>8417360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38997996</v>
      </c>
      <c r="D16" s="63">
        <v>39675000</v>
      </c>
      <c r="E16" s="64">
        <f t="shared" si="0"/>
        <v>677004</v>
      </c>
      <c r="F16" s="62">
        <v>41103888</v>
      </c>
      <c r="G16" s="63">
        <v>41301248</v>
      </c>
      <c r="H16" s="64">
        <f t="shared" si="1"/>
        <v>197360</v>
      </c>
      <c r="I16" s="64">
        <v>42695892</v>
      </c>
      <c r="J16" s="29">
        <f t="shared" si="2"/>
        <v>1.7359968958404939</v>
      </c>
      <c r="K16" s="30">
        <f t="shared" si="3"/>
        <v>0.4801492257861349</v>
      </c>
      <c r="L16" s="83">
        <v>7978664</v>
      </c>
      <c r="M16" s="84">
        <v>8417360</v>
      </c>
      <c r="N16" s="31">
        <f t="shared" si="4"/>
        <v>8.485179974993306</v>
      </c>
      <c r="O16" s="30">
        <f t="shared" si="5"/>
        <v>2.3446781413649886</v>
      </c>
      <c r="P16" s="5"/>
      <c r="Q16" s="32"/>
    </row>
    <row r="17" spans="1:17" ht="12.75">
      <c r="A17" s="2" t="s">
        <v>16</v>
      </c>
      <c r="B17" s="28" t="s">
        <v>26</v>
      </c>
      <c r="C17" s="62">
        <v>110250336</v>
      </c>
      <c r="D17" s="63">
        <v>113302784</v>
      </c>
      <c r="E17" s="64">
        <f t="shared" si="0"/>
        <v>3052448</v>
      </c>
      <c r="F17" s="62">
        <v>113313528</v>
      </c>
      <c r="G17" s="63">
        <v>117893712</v>
      </c>
      <c r="H17" s="64">
        <f t="shared" si="1"/>
        <v>4580184</v>
      </c>
      <c r="I17" s="64">
        <v>123198912</v>
      </c>
      <c r="J17" s="41">
        <f t="shared" si="2"/>
        <v>2.768651879664113</v>
      </c>
      <c r="K17" s="30">
        <f t="shared" si="3"/>
        <v>4.042045182813476</v>
      </c>
      <c r="L17" s="87">
        <v>7978664</v>
      </c>
      <c r="M17" s="84">
        <v>8417360</v>
      </c>
      <c r="N17" s="31">
        <f t="shared" si="4"/>
        <v>38.257633107497696</v>
      </c>
      <c r="O17" s="30">
        <f t="shared" si="5"/>
        <v>54.41354533963143</v>
      </c>
      <c r="P17" s="5"/>
      <c r="Q17" s="32"/>
    </row>
    <row r="18" spans="1:17" ht="16.5">
      <c r="A18" s="2" t="s">
        <v>16</v>
      </c>
      <c r="B18" s="33" t="s">
        <v>27</v>
      </c>
      <c r="C18" s="65">
        <v>229535136</v>
      </c>
      <c r="D18" s="66">
        <v>237513800</v>
      </c>
      <c r="E18" s="67">
        <f t="shared" si="0"/>
        <v>7978664</v>
      </c>
      <c r="F18" s="65">
        <v>239033172</v>
      </c>
      <c r="G18" s="66">
        <v>247450532</v>
      </c>
      <c r="H18" s="67">
        <f t="shared" si="1"/>
        <v>8417360</v>
      </c>
      <c r="I18" s="67">
        <v>258121884</v>
      </c>
      <c r="J18" s="42">
        <f t="shared" si="2"/>
        <v>3.4760098776337234</v>
      </c>
      <c r="K18" s="35">
        <f t="shared" si="3"/>
        <v>3.5214191944873656</v>
      </c>
      <c r="L18" s="88">
        <v>7978664</v>
      </c>
      <c r="M18" s="86">
        <v>8417360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-1012862</v>
      </c>
      <c r="D19" s="72">
        <v>-32449066</v>
      </c>
      <c r="E19" s="73">
        <f t="shared" si="0"/>
        <v>-31436204</v>
      </c>
      <c r="F19" s="74">
        <v>-7914036</v>
      </c>
      <c r="G19" s="75">
        <v>-37418986</v>
      </c>
      <c r="H19" s="76">
        <f t="shared" si="1"/>
        <v>-29504950</v>
      </c>
      <c r="I19" s="76">
        <v>-43541994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-13171193</v>
      </c>
      <c r="M22" s="84">
        <v>-26418720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36024804</v>
      </c>
      <c r="D23" s="63">
        <v>13626980</v>
      </c>
      <c r="E23" s="64">
        <f t="shared" si="0"/>
        <v>-22397824</v>
      </c>
      <c r="F23" s="62">
        <v>37970136</v>
      </c>
      <c r="G23" s="63">
        <v>12400332</v>
      </c>
      <c r="H23" s="64">
        <f t="shared" si="1"/>
        <v>-25569804</v>
      </c>
      <c r="I23" s="64">
        <v>17097960</v>
      </c>
      <c r="J23" s="29">
        <f t="shared" si="2"/>
        <v>-62.17334034627919</v>
      </c>
      <c r="K23" s="30">
        <f t="shared" si="3"/>
        <v>-67.34188152499638</v>
      </c>
      <c r="L23" s="83">
        <v>-13171193</v>
      </c>
      <c r="M23" s="84">
        <v>-26418720</v>
      </c>
      <c r="N23" s="31">
        <f t="shared" si="4"/>
        <v>170.0515966928736</v>
      </c>
      <c r="O23" s="30">
        <f t="shared" si="5"/>
        <v>96.78668762150475</v>
      </c>
      <c r="P23" s="5"/>
      <c r="Q23" s="32"/>
    </row>
    <row r="24" spans="1:17" ht="12.75">
      <c r="A24" s="6" t="s">
        <v>16</v>
      </c>
      <c r="B24" s="28" t="s">
        <v>32</v>
      </c>
      <c r="C24" s="62">
        <v>23237184</v>
      </c>
      <c r="D24" s="63">
        <v>32463815</v>
      </c>
      <c r="E24" s="64">
        <f t="shared" si="0"/>
        <v>9226631</v>
      </c>
      <c r="F24" s="62">
        <v>24491964</v>
      </c>
      <c r="G24" s="63">
        <v>23643048</v>
      </c>
      <c r="H24" s="64">
        <f t="shared" si="1"/>
        <v>-848916</v>
      </c>
      <c r="I24" s="64">
        <v>18945420</v>
      </c>
      <c r="J24" s="29">
        <f t="shared" si="2"/>
        <v>39.70632155772403</v>
      </c>
      <c r="K24" s="30">
        <f t="shared" si="3"/>
        <v>-3.466100146154061</v>
      </c>
      <c r="L24" s="83">
        <v>-13171193</v>
      </c>
      <c r="M24" s="84">
        <v>-26418720</v>
      </c>
      <c r="N24" s="31">
        <f t="shared" si="4"/>
        <v>-70.0515966928736</v>
      </c>
      <c r="O24" s="30">
        <f t="shared" si="5"/>
        <v>3.213312378495249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-13171193</v>
      </c>
      <c r="M25" s="84">
        <v>-26418720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59261988</v>
      </c>
      <c r="D26" s="66">
        <v>46090795</v>
      </c>
      <c r="E26" s="67">
        <f t="shared" si="0"/>
        <v>-13171193</v>
      </c>
      <c r="F26" s="65">
        <v>62462100</v>
      </c>
      <c r="G26" s="66">
        <v>36043380</v>
      </c>
      <c r="H26" s="67">
        <f t="shared" si="1"/>
        <v>-26418720</v>
      </c>
      <c r="I26" s="67">
        <v>36043380</v>
      </c>
      <c r="J26" s="42">
        <f t="shared" si="2"/>
        <v>-22.225364765015986</v>
      </c>
      <c r="K26" s="35">
        <f t="shared" si="3"/>
        <v>-42.29560005187146</v>
      </c>
      <c r="L26" s="88">
        <v>-13171193</v>
      </c>
      <c r="M26" s="86">
        <v>-26418720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-13171193</v>
      </c>
      <c r="M28" s="84">
        <v>-26418720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1400004</v>
      </c>
      <c r="E29" s="64">
        <f t="shared" si="0"/>
        <v>1400004</v>
      </c>
      <c r="F29" s="62">
        <v>0</v>
      </c>
      <c r="G29" s="63">
        <v>1461600</v>
      </c>
      <c r="H29" s="64">
        <f t="shared" si="1"/>
        <v>1461600</v>
      </c>
      <c r="I29" s="64">
        <v>1527372</v>
      </c>
      <c r="J29" s="29">
        <f t="shared" si="2"/>
        <v>0</v>
      </c>
      <c r="K29" s="30">
        <f t="shared" si="3"/>
        <v>0</v>
      </c>
      <c r="L29" s="83">
        <v>-13171193</v>
      </c>
      <c r="M29" s="84">
        <v>-26418720</v>
      </c>
      <c r="N29" s="31">
        <f t="shared" si="4"/>
        <v>-10.629287719039574</v>
      </c>
      <c r="O29" s="30">
        <f t="shared" si="5"/>
        <v>-5.532440633005687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-13171193</v>
      </c>
      <c r="M30" s="84">
        <v>-26418720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17755368</v>
      </c>
      <c r="D31" s="63">
        <v>14094296</v>
      </c>
      <c r="E31" s="64">
        <f t="shared" si="0"/>
        <v>-3661072</v>
      </c>
      <c r="F31" s="62">
        <v>18714132</v>
      </c>
      <c r="G31" s="63">
        <v>12419532</v>
      </c>
      <c r="H31" s="64">
        <f t="shared" si="1"/>
        <v>-6294600</v>
      </c>
      <c r="I31" s="64">
        <v>7721904</v>
      </c>
      <c r="J31" s="29">
        <f t="shared" si="2"/>
        <v>-20.619521938379425</v>
      </c>
      <c r="K31" s="30">
        <f t="shared" si="3"/>
        <v>-33.635543449196575</v>
      </c>
      <c r="L31" s="83">
        <v>-13171193</v>
      </c>
      <c r="M31" s="84">
        <v>-26418720</v>
      </c>
      <c r="N31" s="31">
        <f t="shared" si="4"/>
        <v>27.796054617072276</v>
      </c>
      <c r="O31" s="30">
        <f t="shared" si="5"/>
        <v>23.82628681480405</v>
      </c>
      <c r="P31" s="5"/>
      <c r="Q31" s="32"/>
    </row>
    <row r="32" spans="1:17" ht="12.75">
      <c r="A32" s="6" t="s">
        <v>16</v>
      </c>
      <c r="B32" s="28" t="s">
        <v>39</v>
      </c>
      <c r="C32" s="62">
        <v>41506620</v>
      </c>
      <c r="D32" s="63">
        <v>30596495</v>
      </c>
      <c r="E32" s="64">
        <f t="shared" si="0"/>
        <v>-10910125</v>
      </c>
      <c r="F32" s="62">
        <v>43747968</v>
      </c>
      <c r="G32" s="63">
        <v>22162248</v>
      </c>
      <c r="H32" s="64">
        <f t="shared" si="1"/>
        <v>-21585720</v>
      </c>
      <c r="I32" s="64">
        <v>26794104</v>
      </c>
      <c r="J32" s="29">
        <f t="shared" si="2"/>
        <v>-26.285264856545776</v>
      </c>
      <c r="K32" s="30">
        <f t="shared" si="3"/>
        <v>-49.34108025314456</v>
      </c>
      <c r="L32" s="83">
        <v>-13171193</v>
      </c>
      <c r="M32" s="84">
        <v>-26418720</v>
      </c>
      <c r="N32" s="31">
        <f t="shared" si="4"/>
        <v>82.8332331019673</v>
      </c>
      <c r="O32" s="30">
        <f t="shared" si="5"/>
        <v>81.70615381820164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59261988</v>
      </c>
      <c r="D33" s="81">
        <v>46090795</v>
      </c>
      <c r="E33" s="82">
        <f t="shared" si="0"/>
        <v>-13171193</v>
      </c>
      <c r="F33" s="80">
        <v>62462100</v>
      </c>
      <c r="G33" s="81">
        <v>36043380</v>
      </c>
      <c r="H33" s="82">
        <f t="shared" si="1"/>
        <v>-26418720</v>
      </c>
      <c r="I33" s="82">
        <v>36043380</v>
      </c>
      <c r="J33" s="57">
        <f t="shared" si="2"/>
        <v>-22.225364765015986</v>
      </c>
      <c r="K33" s="58">
        <f t="shared" si="3"/>
        <v>-42.29560005187146</v>
      </c>
      <c r="L33" s="95">
        <v>-13171193</v>
      </c>
      <c r="M33" s="96">
        <v>-26418720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93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0</v>
      </c>
      <c r="D8" s="63">
        <v>0</v>
      </c>
      <c r="E8" s="64">
        <f>$D8-$C8</f>
        <v>0</v>
      </c>
      <c r="F8" s="62">
        <v>0</v>
      </c>
      <c r="G8" s="63">
        <v>0</v>
      </c>
      <c r="H8" s="64">
        <f>$G8-$F8</f>
        <v>0</v>
      </c>
      <c r="I8" s="64">
        <v>0</v>
      </c>
      <c r="J8" s="29">
        <f>IF(($C8=0),0,(($E8/$C8)*100))</f>
        <v>0</v>
      </c>
      <c r="K8" s="30">
        <f>IF(($F8=0),0,(($H8/$F8)*100))</f>
        <v>0</v>
      </c>
      <c r="L8" s="83">
        <v>51299321</v>
      </c>
      <c r="M8" s="84">
        <v>50065324</v>
      </c>
      <c r="N8" s="31">
        <f>IF(($L8=0),0,(($E8/$L8)*100))</f>
        <v>0</v>
      </c>
      <c r="O8" s="30">
        <f>IF(($M8=0),0,(($H8/$M8)*100))</f>
        <v>0</v>
      </c>
      <c r="P8" s="5"/>
      <c r="Q8" s="32"/>
    </row>
    <row r="9" spans="1:17" ht="12.75">
      <c r="A9" s="2" t="s">
        <v>16</v>
      </c>
      <c r="B9" s="28" t="s">
        <v>19</v>
      </c>
      <c r="C9" s="62">
        <v>226523796</v>
      </c>
      <c r="D9" s="63">
        <v>260677310</v>
      </c>
      <c r="E9" s="64">
        <f>$D9-$C9</f>
        <v>34153514</v>
      </c>
      <c r="F9" s="62">
        <v>240115272</v>
      </c>
      <c r="G9" s="63">
        <v>273711176</v>
      </c>
      <c r="H9" s="64">
        <f>$G9-$F9</f>
        <v>33595904</v>
      </c>
      <c r="I9" s="64">
        <v>288715486</v>
      </c>
      <c r="J9" s="29">
        <f>IF(($C9=0),0,(($E9/$C9)*100))</f>
        <v>15.07723012022984</v>
      </c>
      <c r="K9" s="30">
        <f>IF(($F9=0),0,(($H9/$F9)*100))</f>
        <v>13.991573180734626</v>
      </c>
      <c r="L9" s="83">
        <v>51299321</v>
      </c>
      <c r="M9" s="84">
        <v>50065324</v>
      </c>
      <c r="N9" s="31">
        <f>IF(($L9=0),0,(($E9/$L9)*100))</f>
        <v>66.57693188570664</v>
      </c>
      <c r="O9" s="30">
        <f>IF(($M9=0),0,(($H9/$M9)*100))</f>
        <v>67.10413778606527</v>
      </c>
      <c r="P9" s="5"/>
      <c r="Q9" s="32"/>
    </row>
    <row r="10" spans="1:17" ht="12.75">
      <c r="A10" s="2" t="s">
        <v>16</v>
      </c>
      <c r="B10" s="28" t="s">
        <v>20</v>
      </c>
      <c r="C10" s="62">
        <v>802783788</v>
      </c>
      <c r="D10" s="63">
        <v>819929595</v>
      </c>
      <c r="E10" s="64">
        <f aca="true" t="shared" si="0" ref="E10:E33">$D10-$C10</f>
        <v>17145807</v>
      </c>
      <c r="F10" s="62">
        <v>865039968</v>
      </c>
      <c r="G10" s="63">
        <v>881509388</v>
      </c>
      <c r="H10" s="64">
        <f aca="true" t="shared" si="1" ref="H10:H33">$G10-$F10</f>
        <v>16469420</v>
      </c>
      <c r="I10" s="64">
        <v>913500627</v>
      </c>
      <c r="J10" s="29">
        <f aca="true" t="shared" si="2" ref="J10:J33">IF(($C10=0),0,(($E10/$C10)*100))</f>
        <v>2.1357938782889323</v>
      </c>
      <c r="K10" s="30">
        <f aca="true" t="shared" si="3" ref="K10:K33">IF(($F10=0),0,(($H10/$F10)*100))</f>
        <v>1.903891219971931</v>
      </c>
      <c r="L10" s="83">
        <v>51299321</v>
      </c>
      <c r="M10" s="84">
        <v>50065324</v>
      </c>
      <c r="N10" s="31">
        <f aca="true" t="shared" si="4" ref="N10:N33">IF(($L10=0),0,(($E10/$L10)*100))</f>
        <v>33.423068114293365</v>
      </c>
      <c r="O10" s="30">
        <f aca="true" t="shared" si="5" ref="O10:O33">IF(($M10=0),0,(($H10/$M10)*100))</f>
        <v>32.89586221393474</v>
      </c>
      <c r="P10" s="5"/>
      <c r="Q10" s="32"/>
    </row>
    <row r="11" spans="1:17" ht="16.5">
      <c r="A11" s="6" t="s">
        <v>16</v>
      </c>
      <c r="B11" s="33" t="s">
        <v>21</v>
      </c>
      <c r="C11" s="65">
        <v>1029307584</v>
      </c>
      <c r="D11" s="66">
        <v>1080606905</v>
      </c>
      <c r="E11" s="67">
        <f t="shared" si="0"/>
        <v>51299321</v>
      </c>
      <c r="F11" s="65">
        <v>1105155240</v>
      </c>
      <c r="G11" s="66">
        <v>1155220564</v>
      </c>
      <c r="H11" s="67">
        <f t="shared" si="1"/>
        <v>50065324</v>
      </c>
      <c r="I11" s="67">
        <v>1202216113</v>
      </c>
      <c r="J11" s="34">
        <f t="shared" si="2"/>
        <v>4.9838669992739515</v>
      </c>
      <c r="K11" s="35">
        <f t="shared" si="3"/>
        <v>4.530162115505148</v>
      </c>
      <c r="L11" s="85">
        <v>51299321</v>
      </c>
      <c r="M11" s="86">
        <v>50065324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294077808</v>
      </c>
      <c r="D13" s="63">
        <v>270730080</v>
      </c>
      <c r="E13" s="64">
        <f t="shared" si="0"/>
        <v>-23347728</v>
      </c>
      <c r="F13" s="62">
        <v>314130420</v>
      </c>
      <c r="G13" s="63">
        <v>286955403</v>
      </c>
      <c r="H13" s="64">
        <f t="shared" si="1"/>
        <v>-27175017</v>
      </c>
      <c r="I13" s="64">
        <v>305131002</v>
      </c>
      <c r="J13" s="29">
        <f t="shared" si="2"/>
        <v>-7.939302920810672</v>
      </c>
      <c r="K13" s="30">
        <f t="shared" si="3"/>
        <v>-8.650870870767626</v>
      </c>
      <c r="L13" s="83">
        <v>42228489</v>
      </c>
      <c r="M13" s="84">
        <v>4298298</v>
      </c>
      <c r="N13" s="31">
        <f t="shared" si="4"/>
        <v>-55.28904432266094</v>
      </c>
      <c r="O13" s="30">
        <f t="shared" si="5"/>
        <v>-632.2273839552307</v>
      </c>
      <c r="P13" s="5"/>
      <c r="Q13" s="32"/>
    </row>
    <row r="14" spans="1:17" ht="12.75">
      <c r="A14" s="2" t="s">
        <v>16</v>
      </c>
      <c r="B14" s="28" t="s">
        <v>24</v>
      </c>
      <c r="C14" s="62">
        <v>19142472</v>
      </c>
      <c r="D14" s="63">
        <v>19215668</v>
      </c>
      <c r="E14" s="64">
        <f t="shared" si="0"/>
        <v>73196</v>
      </c>
      <c r="F14" s="62">
        <v>20023020</v>
      </c>
      <c r="G14" s="63">
        <v>20560765</v>
      </c>
      <c r="H14" s="64">
        <f t="shared" si="1"/>
        <v>537745</v>
      </c>
      <c r="I14" s="64">
        <v>22000018</v>
      </c>
      <c r="J14" s="29">
        <f t="shared" si="2"/>
        <v>0.3823748573329505</v>
      </c>
      <c r="K14" s="30">
        <f t="shared" si="3"/>
        <v>2.685633835455391</v>
      </c>
      <c r="L14" s="83">
        <v>42228489</v>
      </c>
      <c r="M14" s="84">
        <v>4298298</v>
      </c>
      <c r="N14" s="31">
        <f t="shared" si="4"/>
        <v>0.17333322061322157</v>
      </c>
      <c r="O14" s="30">
        <f t="shared" si="5"/>
        <v>12.510649564083273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42228489</v>
      </c>
      <c r="M15" s="84">
        <v>4298298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42228489</v>
      </c>
      <c r="M16" s="84">
        <v>4298298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711108672</v>
      </c>
      <c r="D17" s="63">
        <v>776611693</v>
      </c>
      <c r="E17" s="64">
        <f t="shared" si="0"/>
        <v>65503021</v>
      </c>
      <c r="F17" s="62">
        <v>766671432</v>
      </c>
      <c r="G17" s="63">
        <v>797607002</v>
      </c>
      <c r="H17" s="64">
        <f t="shared" si="1"/>
        <v>30935570</v>
      </c>
      <c r="I17" s="64">
        <v>828616704</v>
      </c>
      <c r="J17" s="41">
        <f t="shared" si="2"/>
        <v>9.211393923206156</v>
      </c>
      <c r="K17" s="30">
        <f t="shared" si="3"/>
        <v>4.035049267363337</v>
      </c>
      <c r="L17" s="87">
        <v>42228489</v>
      </c>
      <c r="M17" s="84">
        <v>4298298</v>
      </c>
      <c r="N17" s="31">
        <f t="shared" si="4"/>
        <v>155.11571110204773</v>
      </c>
      <c r="O17" s="30">
        <f t="shared" si="5"/>
        <v>719.7167343911474</v>
      </c>
      <c r="P17" s="5"/>
      <c r="Q17" s="32"/>
    </row>
    <row r="18" spans="1:17" ht="16.5">
      <c r="A18" s="2" t="s">
        <v>16</v>
      </c>
      <c r="B18" s="33" t="s">
        <v>27</v>
      </c>
      <c r="C18" s="65">
        <v>1024328952</v>
      </c>
      <c r="D18" s="66">
        <v>1066557441</v>
      </c>
      <c r="E18" s="67">
        <f t="shared" si="0"/>
        <v>42228489</v>
      </c>
      <c r="F18" s="65">
        <v>1100824872</v>
      </c>
      <c r="G18" s="66">
        <v>1105123170</v>
      </c>
      <c r="H18" s="67">
        <f t="shared" si="1"/>
        <v>4298298</v>
      </c>
      <c r="I18" s="67">
        <v>1155747724</v>
      </c>
      <c r="J18" s="42">
        <f t="shared" si="2"/>
        <v>4.122551541430999</v>
      </c>
      <c r="K18" s="35">
        <f t="shared" si="3"/>
        <v>0.3904615628997162</v>
      </c>
      <c r="L18" s="88">
        <v>42228489</v>
      </c>
      <c r="M18" s="86">
        <v>4298298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4978632</v>
      </c>
      <c r="D19" s="72">
        <v>14049464</v>
      </c>
      <c r="E19" s="73">
        <f t="shared" si="0"/>
        <v>9070832</v>
      </c>
      <c r="F19" s="74">
        <v>4330368</v>
      </c>
      <c r="G19" s="75">
        <v>50097394</v>
      </c>
      <c r="H19" s="76">
        <f t="shared" si="1"/>
        <v>45767026</v>
      </c>
      <c r="I19" s="76">
        <v>46468389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70000000</v>
      </c>
      <c r="J22" s="29">
        <f t="shared" si="2"/>
        <v>0</v>
      </c>
      <c r="K22" s="30">
        <f t="shared" si="3"/>
        <v>0</v>
      </c>
      <c r="L22" s="83">
        <v>36400978</v>
      </c>
      <c r="M22" s="84">
        <v>24949996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427284</v>
      </c>
      <c r="D23" s="63">
        <v>29421266</v>
      </c>
      <c r="E23" s="64">
        <f t="shared" si="0"/>
        <v>28993982</v>
      </c>
      <c r="F23" s="62">
        <v>570012</v>
      </c>
      <c r="G23" s="63">
        <v>5370000</v>
      </c>
      <c r="H23" s="64">
        <f t="shared" si="1"/>
        <v>4799988</v>
      </c>
      <c r="I23" s="64">
        <v>5690800</v>
      </c>
      <c r="J23" s="29">
        <f t="shared" si="2"/>
        <v>6785.646548899561</v>
      </c>
      <c r="K23" s="30">
        <f t="shared" si="3"/>
        <v>842.0854297804257</v>
      </c>
      <c r="L23" s="83">
        <v>36400978</v>
      </c>
      <c r="M23" s="84">
        <v>24949996</v>
      </c>
      <c r="N23" s="31">
        <f t="shared" si="4"/>
        <v>79.65165661208333</v>
      </c>
      <c r="O23" s="30">
        <f t="shared" si="5"/>
        <v>19.238431942033177</v>
      </c>
      <c r="P23" s="5"/>
      <c r="Q23" s="32"/>
    </row>
    <row r="24" spans="1:17" ht="12.75">
      <c r="A24" s="6" t="s">
        <v>16</v>
      </c>
      <c r="B24" s="28" t="s">
        <v>32</v>
      </c>
      <c r="C24" s="62">
        <v>198557352</v>
      </c>
      <c r="D24" s="63">
        <v>205964348</v>
      </c>
      <c r="E24" s="64">
        <f t="shared" si="0"/>
        <v>7406996</v>
      </c>
      <c r="F24" s="62">
        <v>212776296</v>
      </c>
      <c r="G24" s="63">
        <v>232926304</v>
      </c>
      <c r="H24" s="64">
        <f t="shared" si="1"/>
        <v>20150008</v>
      </c>
      <c r="I24" s="64">
        <v>240665217</v>
      </c>
      <c r="J24" s="29">
        <f t="shared" si="2"/>
        <v>3.7304063160552223</v>
      </c>
      <c r="K24" s="30">
        <f t="shared" si="3"/>
        <v>9.470043599217462</v>
      </c>
      <c r="L24" s="83">
        <v>36400978</v>
      </c>
      <c r="M24" s="84">
        <v>24949996</v>
      </c>
      <c r="N24" s="31">
        <f t="shared" si="4"/>
        <v>20.348343387916664</v>
      </c>
      <c r="O24" s="30">
        <f t="shared" si="5"/>
        <v>80.76156805796683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36400978</v>
      </c>
      <c r="M25" s="84">
        <v>24949996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198984636</v>
      </c>
      <c r="D26" s="66">
        <v>235385614</v>
      </c>
      <c r="E26" s="67">
        <f t="shared" si="0"/>
        <v>36400978</v>
      </c>
      <c r="F26" s="65">
        <v>213346308</v>
      </c>
      <c r="G26" s="66">
        <v>238296304</v>
      </c>
      <c r="H26" s="67">
        <f t="shared" si="1"/>
        <v>24949996</v>
      </c>
      <c r="I26" s="67">
        <v>316356017</v>
      </c>
      <c r="J26" s="42">
        <f t="shared" si="2"/>
        <v>18.293361101507355</v>
      </c>
      <c r="K26" s="35">
        <f t="shared" si="3"/>
        <v>11.694599374084317</v>
      </c>
      <c r="L26" s="88">
        <v>36400978</v>
      </c>
      <c r="M26" s="86">
        <v>24949996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114323088</v>
      </c>
      <c r="D28" s="63">
        <v>142033047</v>
      </c>
      <c r="E28" s="64">
        <f t="shared" si="0"/>
        <v>27709959</v>
      </c>
      <c r="F28" s="62">
        <v>119406348</v>
      </c>
      <c r="G28" s="63">
        <v>140976304</v>
      </c>
      <c r="H28" s="64">
        <f t="shared" si="1"/>
        <v>21569956</v>
      </c>
      <c r="I28" s="64">
        <v>133415217</v>
      </c>
      <c r="J28" s="29">
        <f t="shared" si="2"/>
        <v>24.238287720149756</v>
      </c>
      <c r="K28" s="30">
        <f t="shared" si="3"/>
        <v>18.064329377195257</v>
      </c>
      <c r="L28" s="83">
        <v>36200974</v>
      </c>
      <c r="M28" s="84">
        <v>24349996</v>
      </c>
      <c r="N28" s="31">
        <f t="shared" si="4"/>
        <v>76.54478854629713</v>
      </c>
      <c r="O28" s="30">
        <f t="shared" si="5"/>
        <v>88.58299607112872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36200974</v>
      </c>
      <c r="M29" s="84">
        <v>24349996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36200974</v>
      </c>
      <c r="M30" s="84">
        <v>24349996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0</v>
      </c>
      <c r="E31" s="64">
        <f t="shared" si="0"/>
        <v>0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0</v>
      </c>
      <c r="K31" s="30">
        <f t="shared" si="3"/>
        <v>0</v>
      </c>
      <c r="L31" s="83">
        <v>36200974</v>
      </c>
      <c r="M31" s="84">
        <v>24349996</v>
      </c>
      <c r="N31" s="31">
        <f t="shared" si="4"/>
        <v>0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84861552</v>
      </c>
      <c r="D32" s="63">
        <v>93352567</v>
      </c>
      <c r="E32" s="64">
        <f t="shared" si="0"/>
        <v>8491015</v>
      </c>
      <c r="F32" s="62">
        <v>94539960</v>
      </c>
      <c r="G32" s="63">
        <v>97320000</v>
      </c>
      <c r="H32" s="64">
        <f t="shared" si="1"/>
        <v>2780040</v>
      </c>
      <c r="I32" s="64">
        <v>182940800</v>
      </c>
      <c r="J32" s="29">
        <f t="shared" si="2"/>
        <v>10.005726739477968</v>
      </c>
      <c r="K32" s="30">
        <f t="shared" si="3"/>
        <v>2.9405978170500604</v>
      </c>
      <c r="L32" s="83">
        <v>36200974</v>
      </c>
      <c r="M32" s="84">
        <v>24349996</v>
      </c>
      <c r="N32" s="31">
        <f t="shared" si="4"/>
        <v>23.455211453702876</v>
      </c>
      <c r="O32" s="30">
        <f t="shared" si="5"/>
        <v>11.417003928871281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199184640</v>
      </c>
      <c r="D33" s="81">
        <v>235385614</v>
      </c>
      <c r="E33" s="82">
        <f t="shared" si="0"/>
        <v>36200974</v>
      </c>
      <c r="F33" s="80">
        <v>213946308</v>
      </c>
      <c r="G33" s="81">
        <v>238296304</v>
      </c>
      <c r="H33" s="82">
        <f t="shared" si="1"/>
        <v>24349996</v>
      </c>
      <c r="I33" s="82">
        <v>316356017</v>
      </c>
      <c r="J33" s="57">
        <f t="shared" si="2"/>
        <v>18.174581132360405</v>
      </c>
      <c r="K33" s="58">
        <f t="shared" si="3"/>
        <v>11.381358354639145</v>
      </c>
      <c r="L33" s="95">
        <v>36200974</v>
      </c>
      <c r="M33" s="96">
        <v>24349996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94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130095752</v>
      </c>
      <c r="D8" s="63">
        <v>127187505</v>
      </c>
      <c r="E8" s="64">
        <f>$D8-$C8</f>
        <v>-2908247</v>
      </c>
      <c r="F8" s="62">
        <v>136080156</v>
      </c>
      <c r="G8" s="63">
        <v>132783755</v>
      </c>
      <c r="H8" s="64">
        <f>$G8-$F8</f>
        <v>-3296401</v>
      </c>
      <c r="I8" s="64">
        <v>138759023</v>
      </c>
      <c r="J8" s="29">
        <f>IF(($C8=0),0,(($E8/$C8)*100))</f>
        <v>-2.235466535448444</v>
      </c>
      <c r="K8" s="30">
        <f>IF(($F8=0),0,(($H8/$F8)*100))</f>
        <v>-2.4223965469292965</v>
      </c>
      <c r="L8" s="83">
        <v>-41869529</v>
      </c>
      <c r="M8" s="84">
        <v>-57176335</v>
      </c>
      <c r="N8" s="31">
        <f>IF(($L8=0),0,(($E8/$L8)*100))</f>
        <v>6.94597495949859</v>
      </c>
      <c r="O8" s="30">
        <f>IF(($M8=0),0,(($H8/$M8)*100))</f>
        <v>5.765324062831239</v>
      </c>
      <c r="P8" s="5"/>
      <c r="Q8" s="32"/>
    </row>
    <row r="9" spans="1:17" ht="12.75">
      <c r="A9" s="2" t="s">
        <v>16</v>
      </c>
      <c r="B9" s="28" t="s">
        <v>19</v>
      </c>
      <c r="C9" s="62">
        <v>188494344</v>
      </c>
      <c r="D9" s="63">
        <v>162373594</v>
      </c>
      <c r="E9" s="64">
        <f>$D9-$C9</f>
        <v>-26120750</v>
      </c>
      <c r="F9" s="62">
        <v>197165083</v>
      </c>
      <c r="G9" s="63">
        <v>161436438</v>
      </c>
      <c r="H9" s="64">
        <f>$G9-$F9</f>
        <v>-35728645</v>
      </c>
      <c r="I9" s="64">
        <v>168701078</v>
      </c>
      <c r="J9" s="29">
        <f>IF(($C9=0),0,(($E9/$C9)*100))</f>
        <v>-13.857577604556665</v>
      </c>
      <c r="K9" s="30">
        <f>IF(($F9=0),0,(($H9/$F9)*100))</f>
        <v>-18.121182745121256</v>
      </c>
      <c r="L9" s="83">
        <v>-41869529</v>
      </c>
      <c r="M9" s="84">
        <v>-57176335</v>
      </c>
      <c r="N9" s="31">
        <f>IF(($L9=0),0,(($E9/$L9)*100))</f>
        <v>62.38606123321807</v>
      </c>
      <c r="O9" s="30">
        <f>IF(($M9=0),0,(($H9/$M9)*100))</f>
        <v>62.48851906999635</v>
      </c>
      <c r="P9" s="5"/>
      <c r="Q9" s="32"/>
    </row>
    <row r="10" spans="1:17" ht="12.75">
      <c r="A10" s="2" t="s">
        <v>16</v>
      </c>
      <c r="B10" s="28" t="s">
        <v>20</v>
      </c>
      <c r="C10" s="62">
        <v>109178075</v>
      </c>
      <c r="D10" s="63">
        <v>96337543</v>
      </c>
      <c r="E10" s="64">
        <f aca="true" t="shared" si="0" ref="E10:E33">$D10-$C10</f>
        <v>-12840532</v>
      </c>
      <c r="F10" s="62">
        <v>114200266</v>
      </c>
      <c r="G10" s="63">
        <v>96048977</v>
      </c>
      <c r="H10" s="64">
        <f aca="true" t="shared" si="1" ref="H10:H33">$G10-$F10</f>
        <v>-18151289</v>
      </c>
      <c r="I10" s="64">
        <v>95979496</v>
      </c>
      <c r="J10" s="29">
        <f aca="true" t="shared" si="2" ref="J10:J33">IF(($C10=0),0,(($E10/$C10)*100))</f>
        <v>-11.761090310485873</v>
      </c>
      <c r="K10" s="30">
        <f aca="true" t="shared" si="3" ref="K10:K33">IF(($F10=0),0,(($H10/$F10)*100))</f>
        <v>-15.894261577289145</v>
      </c>
      <c r="L10" s="83">
        <v>-41869529</v>
      </c>
      <c r="M10" s="84">
        <v>-57176335</v>
      </c>
      <c r="N10" s="31">
        <f aca="true" t="shared" si="4" ref="N10:N33">IF(($L10=0),0,(($E10/$L10)*100))</f>
        <v>30.667963807283332</v>
      </c>
      <c r="O10" s="30">
        <f aca="true" t="shared" si="5" ref="O10:O33">IF(($M10=0),0,(($H10/$M10)*100))</f>
        <v>31.746156867172402</v>
      </c>
      <c r="P10" s="5"/>
      <c r="Q10" s="32"/>
    </row>
    <row r="11" spans="1:17" ht="16.5">
      <c r="A11" s="6" t="s">
        <v>16</v>
      </c>
      <c r="B11" s="33" t="s">
        <v>21</v>
      </c>
      <c r="C11" s="65">
        <v>427768171</v>
      </c>
      <c r="D11" s="66">
        <v>385898642</v>
      </c>
      <c r="E11" s="67">
        <f t="shared" si="0"/>
        <v>-41869529</v>
      </c>
      <c r="F11" s="65">
        <v>447445505</v>
      </c>
      <c r="G11" s="66">
        <v>390269170</v>
      </c>
      <c r="H11" s="67">
        <f t="shared" si="1"/>
        <v>-57176335</v>
      </c>
      <c r="I11" s="67">
        <v>403439597</v>
      </c>
      <c r="J11" s="34">
        <f t="shared" si="2"/>
        <v>-9.787901914749987</v>
      </c>
      <c r="K11" s="35">
        <f t="shared" si="3"/>
        <v>-12.778390745036091</v>
      </c>
      <c r="L11" s="85">
        <v>-41869529</v>
      </c>
      <c r="M11" s="86">
        <v>-57176335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133429059</v>
      </c>
      <c r="D13" s="63">
        <v>141580651</v>
      </c>
      <c r="E13" s="64">
        <f t="shared" si="0"/>
        <v>8151592</v>
      </c>
      <c r="F13" s="62">
        <v>139566795</v>
      </c>
      <c r="G13" s="63">
        <v>147760972</v>
      </c>
      <c r="H13" s="64">
        <f t="shared" si="1"/>
        <v>8194177</v>
      </c>
      <c r="I13" s="64">
        <v>154394970</v>
      </c>
      <c r="J13" s="29">
        <f t="shared" si="2"/>
        <v>6.109307868235809</v>
      </c>
      <c r="K13" s="30">
        <f t="shared" si="3"/>
        <v>5.871150799156776</v>
      </c>
      <c r="L13" s="83">
        <v>-20863490</v>
      </c>
      <c r="M13" s="84">
        <v>-25311121</v>
      </c>
      <c r="N13" s="31">
        <f t="shared" si="4"/>
        <v>-39.07108542242933</v>
      </c>
      <c r="O13" s="30">
        <f t="shared" si="5"/>
        <v>-32.37382097774334</v>
      </c>
      <c r="P13" s="5"/>
      <c r="Q13" s="32"/>
    </row>
    <row r="14" spans="1:17" ht="12.75">
      <c r="A14" s="2" t="s">
        <v>16</v>
      </c>
      <c r="B14" s="28" t="s">
        <v>24</v>
      </c>
      <c r="C14" s="62">
        <v>9414000</v>
      </c>
      <c r="D14" s="63">
        <v>9000000</v>
      </c>
      <c r="E14" s="64">
        <f t="shared" si="0"/>
        <v>-414000</v>
      </c>
      <c r="F14" s="62">
        <v>9847044</v>
      </c>
      <c r="G14" s="63">
        <v>9396000</v>
      </c>
      <c r="H14" s="64">
        <f t="shared" si="1"/>
        <v>-451044</v>
      </c>
      <c r="I14" s="64">
        <v>9818820</v>
      </c>
      <c r="J14" s="29">
        <f t="shared" si="2"/>
        <v>-4.397705544933078</v>
      </c>
      <c r="K14" s="30">
        <f t="shared" si="3"/>
        <v>-4.580501519034544</v>
      </c>
      <c r="L14" s="83">
        <v>-20863490</v>
      </c>
      <c r="M14" s="84">
        <v>-25311121</v>
      </c>
      <c r="N14" s="31">
        <f t="shared" si="4"/>
        <v>1.9843276460457957</v>
      </c>
      <c r="O14" s="30">
        <f t="shared" si="5"/>
        <v>1.781999303784293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-20863490</v>
      </c>
      <c r="M15" s="84">
        <v>-25311121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120952129</v>
      </c>
      <c r="D16" s="63">
        <v>126635000</v>
      </c>
      <c r="E16" s="64">
        <f t="shared" si="0"/>
        <v>5682871</v>
      </c>
      <c r="F16" s="62">
        <v>127113927</v>
      </c>
      <c r="G16" s="63">
        <v>130186800</v>
      </c>
      <c r="H16" s="64">
        <f t="shared" si="1"/>
        <v>3072873</v>
      </c>
      <c r="I16" s="64">
        <v>136045206</v>
      </c>
      <c r="J16" s="29">
        <f t="shared" si="2"/>
        <v>4.698446440740204</v>
      </c>
      <c r="K16" s="30">
        <f t="shared" si="3"/>
        <v>2.4174164645231992</v>
      </c>
      <c r="L16" s="83">
        <v>-20863490</v>
      </c>
      <c r="M16" s="84">
        <v>-25311121</v>
      </c>
      <c r="N16" s="31">
        <f t="shared" si="4"/>
        <v>-27.238352739642313</v>
      </c>
      <c r="O16" s="30">
        <f t="shared" si="5"/>
        <v>-12.140406582545276</v>
      </c>
      <c r="P16" s="5"/>
      <c r="Q16" s="32"/>
    </row>
    <row r="17" spans="1:17" ht="12.75">
      <c r="A17" s="2" t="s">
        <v>16</v>
      </c>
      <c r="B17" s="28" t="s">
        <v>26</v>
      </c>
      <c r="C17" s="62">
        <v>166063517</v>
      </c>
      <c r="D17" s="63">
        <v>131779564</v>
      </c>
      <c r="E17" s="64">
        <f t="shared" si="0"/>
        <v>-34283953</v>
      </c>
      <c r="F17" s="62">
        <v>174162449</v>
      </c>
      <c r="G17" s="63">
        <v>138035322</v>
      </c>
      <c r="H17" s="64">
        <f t="shared" si="1"/>
        <v>-36127127</v>
      </c>
      <c r="I17" s="64">
        <v>143586061</v>
      </c>
      <c r="J17" s="41">
        <f t="shared" si="2"/>
        <v>-20.645084254117055</v>
      </c>
      <c r="K17" s="30">
        <f t="shared" si="3"/>
        <v>-20.743350364807974</v>
      </c>
      <c r="L17" s="87">
        <v>-20863490</v>
      </c>
      <c r="M17" s="84">
        <v>-25311121</v>
      </c>
      <c r="N17" s="31">
        <f t="shared" si="4"/>
        <v>164.32511051602586</v>
      </c>
      <c r="O17" s="30">
        <f t="shared" si="5"/>
        <v>142.73222825650433</v>
      </c>
      <c r="P17" s="5"/>
      <c r="Q17" s="32"/>
    </row>
    <row r="18" spans="1:17" ht="16.5">
      <c r="A18" s="2" t="s">
        <v>16</v>
      </c>
      <c r="B18" s="33" t="s">
        <v>27</v>
      </c>
      <c r="C18" s="65">
        <v>429858705</v>
      </c>
      <c r="D18" s="66">
        <v>408995215</v>
      </c>
      <c r="E18" s="67">
        <f t="shared" si="0"/>
        <v>-20863490</v>
      </c>
      <c r="F18" s="65">
        <v>450690215</v>
      </c>
      <c r="G18" s="66">
        <v>425379094</v>
      </c>
      <c r="H18" s="67">
        <f t="shared" si="1"/>
        <v>-25311121</v>
      </c>
      <c r="I18" s="67">
        <v>443845057</v>
      </c>
      <c r="J18" s="42">
        <f t="shared" si="2"/>
        <v>-4.853569267603874</v>
      </c>
      <c r="K18" s="35">
        <f t="shared" si="3"/>
        <v>-5.61607955034036</v>
      </c>
      <c r="L18" s="88">
        <v>-20863490</v>
      </c>
      <c r="M18" s="86">
        <v>-25311121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-2090534</v>
      </c>
      <c r="D19" s="72">
        <v>-23096573</v>
      </c>
      <c r="E19" s="73">
        <f t="shared" si="0"/>
        <v>-21006039</v>
      </c>
      <c r="F19" s="74">
        <v>-3244710</v>
      </c>
      <c r="G19" s="75">
        <v>-35109924</v>
      </c>
      <c r="H19" s="76">
        <f t="shared" si="1"/>
        <v>-31865214</v>
      </c>
      <c r="I19" s="76">
        <v>-40405460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-1837854</v>
      </c>
      <c r="M22" s="84">
        <v>-55667550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84056560</v>
      </c>
      <c r="D23" s="63">
        <v>21449186</v>
      </c>
      <c r="E23" s="64">
        <f t="shared" si="0"/>
        <v>-62607374</v>
      </c>
      <c r="F23" s="62">
        <v>87923162</v>
      </c>
      <c r="G23" s="63">
        <v>33116000</v>
      </c>
      <c r="H23" s="64">
        <f t="shared" si="1"/>
        <v>-54807162</v>
      </c>
      <c r="I23" s="64">
        <v>16193000</v>
      </c>
      <c r="J23" s="29">
        <f t="shared" si="2"/>
        <v>-74.48243658793555</v>
      </c>
      <c r="K23" s="30">
        <f t="shared" si="3"/>
        <v>-62.33529453820144</v>
      </c>
      <c r="L23" s="83">
        <v>-1837854</v>
      </c>
      <c r="M23" s="84">
        <v>-55667550</v>
      </c>
      <c r="N23" s="31">
        <f t="shared" si="4"/>
        <v>3406.5477453595336</v>
      </c>
      <c r="O23" s="30">
        <f t="shared" si="5"/>
        <v>98.45441734008412</v>
      </c>
      <c r="P23" s="5"/>
      <c r="Q23" s="32"/>
    </row>
    <row r="24" spans="1:17" ht="12.75">
      <c r="A24" s="6" t="s">
        <v>16</v>
      </c>
      <c r="B24" s="28" t="s">
        <v>32</v>
      </c>
      <c r="C24" s="62">
        <v>15841670</v>
      </c>
      <c r="D24" s="63">
        <v>76611190</v>
      </c>
      <c r="E24" s="64">
        <f t="shared" si="0"/>
        <v>60769520</v>
      </c>
      <c r="F24" s="62">
        <v>16570388</v>
      </c>
      <c r="G24" s="63">
        <v>15710000</v>
      </c>
      <c r="H24" s="64">
        <f t="shared" si="1"/>
        <v>-860388</v>
      </c>
      <c r="I24" s="64">
        <v>7000000</v>
      </c>
      <c r="J24" s="29">
        <f t="shared" si="2"/>
        <v>383.6055163376083</v>
      </c>
      <c r="K24" s="30">
        <f t="shared" si="3"/>
        <v>-5.1923225937739055</v>
      </c>
      <c r="L24" s="83">
        <v>-1837854</v>
      </c>
      <c r="M24" s="84">
        <v>-55667550</v>
      </c>
      <c r="N24" s="31">
        <f t="shared" si="4"/>
        <v>-3306.5477453595336</v>
      </c>
      <c r="O24" s="30">
        <f t="shared" si="5"/>
        <v>1.5455826599158757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-1837854</v>
      </c>
      <c r="M25" s="84">
        <v>-55667550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99898230</v>
      </c>
      <c r="D26" s="66">
        <v>98060376</v>
      </c>
      <c r="E26" s="67">
        <f t="shared" si="0"/>
        <v>-1837854</v>
      </c>
      <c r="F26" s="65">
        <v>104493550</v>
      </c>
      <c r="G26" s="66">
        <v>48826000</v>
      </c>
      <c r="H26" s="67">
        <f t="shared" si="1"/>
        <v>-55667550</v>
      </c>
      <c r="I26" s="67">
        <v>23193000</v>
      </c>
      <c r="J26" s="42">
        <f t="shared" si="2"/>
        <v>-1.839726289444768</v>
      </c>
      <c r="K26" s="35">
        <f t="shared" si="3"/>
        <v>-53.27367095863812</v>
      </c>
      <c r="L26" s="88">
        <v>-1837854</v>
      </c>
      <c r="M26" s="86">
        <v>-55667550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50000</v>
      </c>
      <c r="H28" s="64">
        <f t="shared" si="1"/>
        <v>50000</v>
      </c>
      <c r="I28" s="64">
        <v>0</v>
      </c>
      <c r="J28" s="29">
        <f t="shared" si="2"/>
        <v>0</v>
      </c>
      <c r="K28" s="30">
        <f t="shared" si="3"/>
        <v>0</v>
      </c>
      <c r="L28" s="83">
        <v>-8113854</v>
      </c>
      <c r="M28" s="84">
        <v>-62232246</v>
      </c>
      <c r="N28" s="31">
        <f t="shared" si="4"/>
        <v>0</v>
      </c>
      <c r="O28" s="30">
        <f t="shared" si="5"/>
        <v>-0.0803441996935158</v>
      </c>
      <c r="P28" s="5"/>
      <c r="Q28" s="32"/>
    </row>
    <row r="29" spans="1:17" ht="12.75">
      <c r="A29" s="6" t="s">
        <v>16</v>
      </c>
      <c r="B29" s="28" t="s">
        <v>36</v>
      </c>
      <c r="C29" s="62">
        <v>20982760</v>
      </c>
      <c r="D29" s="63">
        <v>28538190</v>
      </c>
      <c r="E29" s="64">
        <f t="shared" si="0"/>
        <v>7555430</v>
      </c>
      <c r="F29" s="62">
        <v>21947967</v>
      </c>
      <c r="G29" s="63">
        <v>9600000</v>
      </c>
      <c r="H29" s="64">
        <f t="shared" si="1"/>
        <v>-12347967</v>
      </c>
      <c r="I29" s="64">
        <v>8000000</v>
      </c>
      <c r="J29" s="29">
        <f t="shared" si="2"/>
        <v>36.007798783382164</v>
      </c>
      <c r="K29" s="30">
        <f t="shared" si="3"/>
        <v>-56.26018573838753</v>
      </c>
      <c r="L29" s="83">
        <v>-8113854</v>
      </c>
      <c r="M29" s="84">
        <v>-62232246</v>
      </c>
      <c r="N29" s="31">
        <f t="shared" si="4"/>
        <v>-93.11764791429572</v>
      </c>
      <c r="O29" s="30">
        <f t="shared" si="5"/>
        <v>19.841750529138867</v>
      </c>
      <c r="P29" s="5"/>
      <c r="Q29" s="32"/>
    </row>
    <row r="30" spans="1:17" ht="12.75">
      <c r="A30" s="6" t="s">
        <v>16</v>
      </c>
      <c r="B30" s="28" t="s">
        <v>37</v>
      </c>
      <c r="C30" s="62">
        <v>2615000</v>
      </c>
      <c r="D30" s="63">
        <v>35325160</v>
      </c>
      <c r="E30" s="64">
        <f t="shared" si="0"/>
        <v>32710160</v>
      </c>
      <c r="F30" s="62">
        <v>2735290</v>
      </c>
      <c r="G30" s="63">
        <v>4710000</v>
      </c>
      <c r="H30" s="64">
        <f t="shared" si="1"/>
        <v>1974710</v>
      </c>
      <c r="I30" s="64">
        <v>4000000</v>
      </c>
      <c r="J30" s="29">
        <f t="shared" si="2"/>
        <v>1250.8665391969407</v>
      </c>
      <c r="K30" s="30">
        <f t="shared" si="3"/>
        <v>72.19380760358133</v>
      </c>
      <c r="L30" s="83">
        <v>-8113854</v>
      </c>
      <c r="M30" s="84">
        <v>-62232246</v>
      </c>
      <c r="N30" s="31">
        <f t="shared" si="4"/>
        <v>-403.13961774515536</v>
      </c>
      <c r="O30" s="30">
        <f t="shared" si="5"/>
        <v>-3.173129891535652</v>
      </c>
      <c r="P30" s="5"/>
      <c r="Q30" s="32"/>
    </row>
    <row r="31" spans="1:17" ht="12.75">
      <c r="A31" s="6" t="s">
        <v>16</v>
      </c>
      <c r="B31" s="28" t="s">
        <v>38</v>
      </c>
      <c r="C31" s="62">
        <v>33539990</v>
      </c>
      <c r="D31" s="63">
        <v>28091887</v>
      </c>
      <c r="E31" s="64">
        <f t="shared" si="0"/>
        <v>-5448103</v>
      </c>
      <c r="F31" s="62">
        <v>35082830</v>
      </c>
      <c r="G31" s="63">
        <v>16800000</v>
      </c>
      <c r="H31" s="64">
        <f t="shared" si="1"/>
        <v>-18282830</v>
      </c>
      <c r="I31" s="64">
        <v>3000000</v>
      </c>
      <c r="J31" s="29">
        <f t="shared" si="2"/>
        <v>-16.243603531187695</v>
      </c>
      <c r="K31" s="30">
        <f t="shared" si="3"/>
        <v>-52.113327231583085</v>
      </c>
      <c r="L31" s="83">
        <v>-8113854</v>
      </c>
      <c r="M31" s="84">
        <v>-62232246</v>
      </c>
      <c r="N31" s="31">
        <f t="shared" si="4"/>
        <v>67.14568687087542</v>
      </c>
      <c r="O31" s="30">
        <f t="shared" si="5"/>
        <v>29.37838688965203</v>
      </c>
      <c r="P31" s="5"/>
      <c r="Q31" s="32"/>
    </row>
    <row r="32" spans="1:17" ht="12.75">
      <c r="A32" s="6" t="s">
        <v>16</v>
      </c>
      <c r="B32" s="28" t="s">
        <v>39</v>
      </c>
      <c r="C32" s="62">
        <v>49036480</v>
      </c>
      <c r="D32" s="63">
        <v>6105139</v>
      </c>
      <c r="E32" s="64">
        <f t="shared" si="0"/>
        <v>-42931341</v>
      </c>
      <c r="F32" s="62">
        <v>51292159</v>
      </c>
      <c r="G32" s="63">
        <v>17666000</v>
      </c>
      <c r="H32" s="64">
        <f t="shared" si="1"/>
        <v>-33626159</v>
      </c>
      <c r="I32" s="64">
        <v>8193000</v>
      </c>
      <c r="J32" s="29">
        <f t="shared" si="2"/>
        <v>-87.54980169865374</v>
      </c>
      <c r="K32" s="30">
        <f t="shared" si="3"/>
        <v>-65.55808851797407</v>
      </c>
      <c r="L32" s="83">
        <v>-8113854</v>
      </c>
      <c r="M32" s="84">
        <v>-62232246</v>
      </c>
      <c r="N32" s="31">
        <f t="shared" si="4"/>
        <v>529.1115787885757</v>
      </c>
      <c r="O32" s="30">
        <f t="shared" si="5"/>
        <v>54.03333667243827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106174230</v>
      </c>
      <c r="D33" s="81">
        <v>98060376</v>
      </c>
      <c r="E33" s="82">
        <f t="shared" si="0"/>
        <v>-8113854</v>
      </c>
      <c r="F33" s="80">
        <v>111058246</v>
      </c>
      <c r="G33" s="81">
        <v>48826000</v>
      </c>
      <c r="H33" s="82">
        <f t="shared" si="1"/>
        <v>-62232246</v>
      </c>
      <c r="I33" s="82">
        <v>23193000</v>
      </c>
      <c r="J33" s="57">
        <f t="shared" si="2"/>
        <v>-7.642018218545122</v>
      </c>
      <c r="K33" s="58">
        <f t="shared" si="3"/>
        <v>-56.03568239318313</v>
      </c>
      <c r="L33" s="95">
        <v>-8113854</v>
      </c>
      <c r="M33" s="96">
        <v>-62232246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5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95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33788080</v>
      </c>
      <c r="D8" s="63">
        <v>22998781</v>
      </c>
      <c r="E8" s="64">
        <f>$D8-$C8</f>
        <v>-10789299</v>
      </c>
      <c r="F8" s="62">
        <v>35351575</v>
      </c>
      <c r="G8" s="63">
        <v>23964730</v>
      </c>
      <c r="H8" s="64">
        <f>$G8-$F8</f>
        <v>-11386845</v>
      </c>
      <c r="I8" s="64">
        <v>25019178</v>
      </c>
      <c r="J8" s="29">
        <f>IF(($C8=0),0,(($E8/$C8)*100))</f>
        <v>-31.93226427781632</v>
      </c>
      <c r="K8" s="30">
        <f>IF(($F8=0),0,(($H8/$F8)*100))</f>
        <v>-32.21029048917906</v>
      </c>
      <c r="L8" s="83">
        <v>-149373809</v>
      </c>
      <c r="M8" s="84">
        <v>-155796942</v>
      </c>
      <c r="N8" s="31">
        <f>IF(($L8=0),0,(($E8/$L8)*100))</f>
        <v>7.2230192643745195</v>
      </c>
      <c r="O8" s="30">
        <f>IF(($M8=0),0,(($H8/$M8)*100))</f>
        <v>7.308773108011324</v>
      </c>
      <c r="P8" s="5"/>
      <c r="Q8" s="32"/>
    </row>
    <row r="9" spans="1:17" ht="12.75">
      <c r="A9" s="2" t="s">
        <v>16</v>
      </c>
      <c r="B9" s="28" t="s">
        <v>19</v>
      </c>
      <c r="C9" s="62">
        <v>3448000</v>
      </c>
      <c r="D9" s="63">
        <v>3390927</v>
      </c>
      <c r="E9" s="64">
        <f>$D9-$C9</f>
        <v>-57073</v>
      </c>
      <c r="F9" s="62">
        <v>3604000</v>
      </c>
      <c r="G9" s="63">
        <v>3533346</v>
      </c>
      <c r="H9" s="64">
        <f>$G9-$F9</f>
        <v>-70654</v>
      </c>
      <c r="I9" s="64">
        <v>3688813</v>
      </c>
      <c r="J9" s="29">
        <f>IF(($C9=0),0,(($E9/$C9)*100))</f>
        <v>-1.655249419953596</v>
      </c>
      <c r="K9" s="30">
        <f>IF(($F9=0),0,(($H9/$F9)*100))</f>
        <v>-1.9604328523862375</v>
      </c>
      <c r="L9" s="83">
        <v>-149373809</v>
      </c>
      <c r="M9" s="84">
        <v>-155796942</v>
      </c>
      <c r="N9" s="31">
        <f>IF(($L9=0),0,(($E9/$L9)*100))</f>
        <v>0.03820817075100495</v>
      </c>
      <c r="O9" s="30">
        <f>IF(($M9=0),0,(($H9/$M9)*100))</f>
        <v>0.045350055715470974</v>
      </c>
      <c r="P9" s="5"/>
      <c r="Q9" s="32"/>
    </row>
    <row r="10" spans="1:17" ht="12.75">
      <c r="A10" s="2" t="s">
        <v>16</v>
      </c>
      <c r="B10" s="28" t="s">
        <v>20</v>
      </c>
      <c r="C10" s="62">
        <v>279904049</v>
      </c>
      <c r="D10" s="63">
        <v>141376612</v>
      </c>
      <c r="E10" s="64">
        <f aca="true" t="shared" si="0" ref="E10:E33">$D10-$C10</f>
        <v>-138527437</v>
      </c>
      <c r="F10" s="62">
        <v>291766795</v>
      </c>
      <c r="G10" s="63">
        <v>147427352</v>
      </c>
      <c r="H10" s="64">
        <f aca="true" t="shared" si="1" ref="H10:H33">$G10-$F10</f>
        <v>-144339443</v>
      </c>
      <c r="I10" s="64">
        <v>144765029</v>
      </c>
      <c r="J10" s="29">
        <f aca="true" t="shared" si="2" ref="J10:J33">IF(($C10=0),0,(($E10/$C10)*100))</f>
        <v>-49.49104433998381</v>
      </c>
      <c r="K10" s="30">
        <f aca="true" t="shared" si="3" ref="K10:K33">IF(($F10=0),0,(($H10/$F10)*100))</f>
        <v>-49.470825835407354</v>
      </c>
      <c r="L10" s="83">
        <v>-149373809</v>
      </c>
      <c r="M10" s="84">
        <v>-155796942</v>
      </c>
      <c r="N10" s="31">
        <f aca="true" t="shared" si="4" ref="N10:N33">IF(($L10=0),0,(($E10/$L10)*100))</f>
        <v>92.73877256487447</v>
      </c>
      <c r="O10" s="30">
        <f aca="true" t="shared" si="5" ref="O10:O33">IF(($M10=0),0,(($H10/$M10)*100))</f>
        <v>92.6458768362732</v>
      </c>
      <c r="P10" s="5"/>
      <c r="Q10" s="32"/>
    </row>
    <row r="11" spans="1:17" ht="16.5">
      <c r="A11" s="6" t="s">
        <v>16</v>
      </c>
      <c r="B11" s="33" t="s">
        <v>21</v>
      </c>
      <c r="C11" s="65">
        <v>317140129</v>
      </c>
      <c r="D11" s="66">
        <v>167766320</v>
      </c>
      <c r="E11" s="67">
        <f t="shared" si="0"/>
        <v>-149373809</v>
      </c>
      <c r="F11" s="65">
        <v>330722370</v>
      </c>
      <c r="G11" s="66">
        <v>174925428</v>
      </c>
      <c r="H11" s="67">
        <f t="shared" si="1"/>
        <v>-155796942</v>
      </c>
      <c r="I11" s="67">
        <v>173473020</v>
      </c>
      <c r="J11" s="34">
        <f t="shared" si="2"/>
        <v>-47.100254852958074</v>
      </c>
      <c r="K11" s="35">
        <f t="shared" si="3"/>
        <v>-47.108074969346646</v>
      </c>
      <c r="L11" s="85">
        <v>-149373809</v>
      </c>
      <c r="M11" s="86">
        <v>-155796942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86463715</v>
      </c>
      <c r="D13" s="63">
        <v>87984626</v>
      </c>
      <c r="E13" s="64">
        <f t="shared" si="0"/>
        <v>1520911</v>
      </c>
      <c r="F13" s="62">
        <v>90441052</v>
      </c>
      <c r="G13" s="63">
        <v>90978409</v>
      </c>
      <c r="H13" s="64">
        <f t="shared" si="1"/>
        <v>537357</v>
      </c>
      <c r="I13" s="64">
        <v>94981458</v>
      </c>
      <c r="J13" s="29">
        <f t="shared" si="2"/>
        <v>1.759016484544991</v>
      </c>
      <c r="K13" s="30">
        <f t="shared" si="3"/>
        <v>0.5941516469755349</v>
      </c>
      <c r="L13" s="83">
        <v>-21965159</v>
      </c>
      <c r="M13" s="84">
        <v>-24189043</v>
      </c>
      <c r="N13" s="31">
        <f t="shared" si="4"/>
        <v>-6.924197543937652</v>
      </c>
      <c r="O13" s="30">
        <f t="shared" si="5"/>
        <v>-2.2214892916598643</v>
      </c>
      <c r="P13" s="5"/>
      <c r="Q13" s="32"/>
    </row>
    <row r="14" spans="1:17" ht="12.75">
      <c r="A14" s="2" t="s">
        <v>16</v>
      </c>
      <c r="B14" s="28" t="s">
        <v>24</v>
      </c>
      <c r="C14" s="62">
        <v>2186140</v>
      </c>
      <c r="D14" s="63">
        <v>2171510</v>
      </c>
      <c r="E14" s="64">
        <f t="shared" si="0"/>
        <v>-14630</v>
      </c>
      <c r="F14" s="62">
        <v>2286702</v>
      </c>
      <c r="G14" s="63">
        <v>2262713</v>
      </c>
      <c r="H14" s="64">
        <f t="shared" si="1"/>
        <v>-23989</v>
      </c>
      <c r="I14" s="64">
        <v>2362273</v>
      </c>
      <c r="J14" s="29">
        <f t="shared" si="2"/>
        <v>-0.6692160611854685</v>
      </c>
      <c r="K14" s="30">
        <f t="shared" si="3"/>
        <v>-1.0490654226042573</v>
      </c>
      <c r="L14" s="83">
        <v>-21965159</v>
      </c>
      <c r="M14" s="84">
        <v>-24189043</v>
      </c>
      <c r="N14" s="31">
        <f t="shared" si="4"/>
        <v>0.06660548189066147</v>
      </c>
      <c r="O14" s="30">
        <f t="shared" si="5"/>
        <v>0.09917300159415154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-21965159</v>
      </c>
      <c r="M15" s="84">
        <v>-24189043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-21965159</v>
      </c>
      <c r="M16" s="84">
        <v>-24189043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119872879</v>
      </c>
      <c r="D17" s="63">
        <v>96401439</v>
      </c>
      <c r="E17" s="64">
        <f t="shared" si="0"/>
        <v>-23471440</v>
      </c>
      <c r="F17" s="62">
        <v>125387038</v>
      </c>
      <c r="G17" s="63">
        <v>100684627</v>
      </c>
      <c r="H17" s="64">
        <f t="shared" si="1"/>
        <v>-24702411</v>
      </c>
      <c r="I17" s="64">
        <v>105105040</v>
      </c>
      <c r="J17" s="41">
        <f t="shared" si="2"/>
        <v>-19.580275535052426</v>
      </c>
      <c r="K17" s="30">
        <f t="shared" si="3"/>
        <v>-19.700928735552395</v>
      </c>
      <c r="L17" s="87">
        <v>-21965159</v>
      </c>
      <c r="M17" s="84">
        <v>-24189043</v>
      </c>
      <c r="N17" s="31">
        <f t="shared" si="4"/>
        <v>106.85759206204699</v>
      </c>
      <c r="O17" s="30">
        <f t="shared" si="5"/>
        <v>102.12231629006571</v>
      </c>
      <c r="P17" s="5"/>
      <c r="Q17" s="32"/>
    </row>
    <row r="18" spans="1:17" ht="16.5">
      <c r="A18" s="2" t="s">
        <v>16</v>
      </c>
      <c r="B18" s="33" t="s">
        <v>27</v>
      </c>
      <c r="C18" s="65">
        <v>208522734</v>
      </c>
      <c r="D18" s="66">
        <v>186557575</v>
      </c>
      <c r="E18" s="67">
        <f t="shared" si="0"/>
        <v>-21965159</v>
      </c>
      <c r="F18" s="65">
        <v>218114792</v>
      </c>
      <c r="G18" s="66">
        <v>193925749</v>
      </c>
      <c r="H18" s="67">
        <f t="shared" si="1"/>
        <v>-24189043</v>
      </c>
      <c r="I18" s="67">
        <v>202448771</v>
      </c>
      <c r="J18" s="42">
        <f t="shared" si="2"/>
        <v>-10.533699889049029</v>
      </c>
      <c r="K18" s="35">
        <f t="shared" si="3"/>
        <v>-11.090051609154504</v>
      </c>
      <c r="L18" s="88">
        <v>-21965159</v>
      </c>
      <c r="M18" s="86">
        <v>-24189043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108617395</v>
      </c>
      <c r="D19" s="72">
        <v>-18791255</v>
      </c>
      <c r="E19" s="73">
        <f t="shared" si="0"/>
        <v>-127408650</v>
      </c>
      <c r="F19" s="74">
        <v>112607578</v>
      </c>
      <c r="G19" s="75">
        <v>-19000321</v>
      </c>
      <c r="H19" s="76">
        <f t="shared" si="1"/>
        <v>-131607899</v>
      </c>
      <c r="I19" s="76">
        <v>-28975751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2003258</v>
      </c>
      <c r="M22" s="84">
        <v>1912487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20165022</v>
      </c>
      <c r="D23" s="63">
        <v>18732821</v>
      </c>
      <c r="E23" s="64">
        <f t="shared" si="0"/>
        <v>-1432201</v>
      </c>
      <c r="F23" s="62">
        <v>21092615</v>
      </c>
      <c r="G23" s="63">
        <v>19519599</v>
      </c>
      <c r="H23" s="64">
        <f t="shared" si="1"/>
        <v>-1573016</v>
      </c>
      <c r="I23" s="64">
        <v>20378455</v>
      </c>
      <c r="J23" s="29">
        <f t="shared" si="2"/>
        <v>-7.102402367822856</v>
      </c>
      <c r="K23" s="30">
        <f t="shared" si="3"/>
        <v>-7.457662314511501</v>
      </c>
      <c r="L23" s="83">
        <v>2003258</v>
      </c>
      <c r="M23" s="84">
        <v>1912487</v>
      </c>
      <c r="N23" s="31">
        <f t="shared" si="4"/>
        <v>-71.49358694686356</v>
      </c>
      <c r="O23" s="30">
        <f t="shared" si="5"/>
        <v>-82.24976169772657</v>
      </c>
      <c r="P23" s="5"/>
      <c r="Q23" s="32"/>
    </row>
    <row r="24" spans="1:17" ht="12.75">
      <c r="A24" s="6" t="s">
        <v>16</v>
      </c>
      <c r="B24" s="28" t="s">
        <v>32</v>
      </c>
      <c r="C24" s="62">
        <v>22826541</v>
      </c>
      <c r="D24" s="63">
        <v>26262000</v>
      </c>
      <c r="E24" s="64">
        <f t="shared" si="0"/>
        <v>3435459</v>
      </c>
      <c r="F24" s="62">
        <v>23876562</v>
      </c>
      <c r="G24" s="63">
        <v>27362065</v>
      </c>
      <c r="H24" s="64">
        <f t="shared" si="1"/>
        <v>3485503</v>
      </c>
      <c r="I24" s="64">
        <v>28565996</v>
      </c>
      <c r="J24" s="29">
        <f t="shared" si="2"/>
        <v>15.050282914086722</v>
      </c>
      <c r="K24" s="30">
        <f t="shared" si="3"/>
        <v>14.598010383571975</v>
      </c>
      <c r="L24" s="83">
        <v>2003258</v>
      </c>
      <c r="M24" s="84">
        <v>1912487</v>
      </c>
      <c r="N24" s="31">
        <f t="shared" si="4"/>
        <v>171.49358694686356</v>
      </c>
      <c r="O24" s="30">
        <f t="shared" si="5"/>
        <v>182.24976169772657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2003258</v>
      </c>
      <c r="M25" s="84">
        <v>1912487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42991563</v>
      </c>
      <c r="D26" s="66">
        <v>44994821</v>
      </c>
      <c r="E26" s="67">
        <f t="shared" si="0"/>
        <v>2003258</v>
      </c>
      <c r="F26" s="65">
        <v>44969177</v>
      </c>
      <c r="G26" s="66">
        <v>46881664</v>
      </c>
      <c r="H26" s="67">
        <f t="shared" si="1"/>
        <v>1912487</v>
      </c>
      <c r="I26" s="67">
        <v>48944451</v>
      </c>
      <c r="J26" s="42">
        <f t="shared" si="2"/>
        <v>4.659653802305351</v>
      </c>
      <c r="K26" s="35">
        <f t="shared" si="3"/>
        <v>4.252884147735236</v>
      </c>
      <c r="L26" s="88">
        <v>2003258</v>
      </c>
      <c r="M26" s="86">
        <v>1912487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-80769</v>
      </c>
      <c r="M28" s="84">
        <v>-267406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3600000</v>
      </c>
      <c r="E29" s="64">
        <f t="shared" si="0"/>
        <v>3600000</v>
      </c>
      <c r="F29" s="62">
        <v>0</v>
      </c>
      <c r="G29" s="63">
        <v>3751200</v>
      </c>
      <c r="H29" s="64">
        <f t="shared" si="1"/>
        <v>3751200</v>
      </c>
      <c r="I29" s="64">
        <v>3916253</v>
      </c>
      <c r="J29" s="29">
        <f t="shared" si="2"/>
        <v>0</v>
      </c>
      <c r="K29" s="30">
        <f t="shared" si="3"/>
        <v>0</v>
      </c>
      <c r="L29" s="83">
        <v>-80769</v>
      </c>
      <c r="M29" s="84">
        <v>-267406</v>
      </c>
      <c r="N29" s="31">
        <f t="shared" si="4"/>
        <v>-4457.15559187312</v>
      </c>
      <c r="O29" s="30">
        <f t="shared" si="5"/>
        <v>-1402.810707313972</v>
      </c>
      <c r="P29" s="5"/>
      <c r="Q29" s="32"/>
    </row>
    <row r="30" spans="1:17" ht="12.75">
      <c r="A30" s="6" t="s">
        <v>16</v>
      </c>
      <c r="B30" s="28" t="s">
        <v>37</v>
      </c>
      <c r="C30" s="62">
        <v>109830</v>
      </c>
      <c r="D30" s="63">
        <v>0</v>
      </c>
      <c r="E30" s="64">
        <f t="shared" si="0"/>
        <v>-109830</v>
      </c>
      <c r="F30" s="62">
        <v>114883</v>
      </c>
      <c r="G30" s="63">
        <v>0</v>
      </c>
      <c r="H30" s="64">
        <f t="shared" si="1"/>
        <v>-114883</v>
      </c>
      <c r="I30" s="64">
        <v>0</v>
      </c>
      <c r="J30" s="29">
        <f t="shared" si="2"/>
        <v>-100</v>
      </c>
      <c r="K30" s="30">
        <f t="shared" si="3"/>
        <v>-100</v>
      </c>
      <c r="L30" s="83">
        <v>-80769</v>
      </c>
      <c r="M30" s="84">
        <v>-267406</v>
      </c>
      <c r="N30" s="31">
        <f t="shared" si="4"/>
        <v>135.98038851539576</v>
      </c>
      <c r="O30" s="30">
        <f t="shared" si="5"/>
        <v>42.96201281945805</v>
      </c>
      <c r="P30" s="5"/>
      <c r="Q30" s="32"/>
    </row>
    <row r="31" spans="1:17" ht="12.75">
      <c r="A31" s="6" t="s">
        <v>16</v>
      </c>
      <c r="B31" s="28" t="s">
        <v>38</v>
      </c>
      <c r="C31" s="62">
        <v>14276999</v>
      </c>
      <c r="D31" s="63">
        <v>9801108</v>
      </c>
      <c r="E31" s="64">
        <f t="shared" si="0"/>
        <v>-4475891</v>
      </c>
      <c r="F31" s="62">
        <v>14933741</v>
      </c>
      <c r="G31" s="63">
        <v>10212755</v>
      </c>
      <c r="H31" s="64">
        <f t="shared" si="1"/>
        <v>-4720986</v>
      </c>
      <c r="I31" s="64">
        <v>10662113</v>
      </c>
      <c r="J31" s="29">
        <f t="shared" si="2"/>
        <v>-31.350362915904107</v>
      </c>
      <c r="K31" s="30">
        <f t="shared" si="3"/>
        <v>-31.612882532246942</v>
      </c>
      <c r="L31" s="83">
        <v>-80769</v>
      </c>
      <c r="M31" s="84">
        <v>-267406</v>
      </c>
      <c r="N31" s="31">
        <f t="shared" si="4"/>
        <v>5541.595166462381</v>
      </c>
      <c r="O31" s="30">
        <f t="shared" si="5"/>
        <v>1765.47497064389</v>
      </c>
      <c r="P31" s="5"/>
      <c r="Q31" s="32"/>
    </row>
    <row r="32" spans="1:17" ht="12.75">
      <c r="A32" s="6" t="s">
        <v>16</v>
      </c>
      <c r="B32" s="28" t="s">
        <v>39</v>
      </c>
      <c r="C32" s="62">
        <v>30688761</v>
      </c>
      <c r="D32" s="63">
        <v>31593713</v>
      </c>
      <c r="E32" s="64">
        <f t="shared" si="0"/>
        <v>904952</v>
      </c>
      <c r="F32" s="62">
        <v>32100446</v>
      </c>
      <c r="G32" s="63">
        <v>32917709</v>
      </c>
      <c r="H32" s="64">
        <f t="shared" si="1"/>
        <v>817263</v>
      </c>
      <c r="I32" s="64">
        <v>34366085</v>
      </c>
      <c r="J32" s="29">
        <f t="shared" si="2"/>
        <v>2.9488059162766462</v>
      </c>
      <c r="K32" s="30">
        <f t="shared" si="3"/>
        <v>2.545955280496726</v>
      </c>
      <c r="L32" s="83">
        <v>-80769</v>
      </c>
      <c r="M32" s="84">
        <v>-267406</v>
      </c>
      <c r="N32" s="31">
        <f t="shared" si="4"/>
        <v>-1120.4199631046565</v>
      </c>
      <c r="O32" s="30">
        <f t="shared" si="5"/>
        <v>-305.6262761493758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45075590</v>
      </c>
      <c r="D33" s="81">
        <v>44994821</v>
      </c>
      <c r="E33" s="82">
        <f t="shared" si="0"/>
        <v>-80769</v>
      </c>
      <c r="F33" s="80">
        <v>47149070</v>
      </c>
      <c r="G33" s="81">
        <v>46881664</v>
      </c>
      <c r="H33" s="82">
        <f t="shared" si="1"/>
        <v>-267406</v>
      </c>
      <c r="I33" s="82">
        <v>48944451</v>
      </c>
      <c r="J33" s="57">
        <f t="shared" si="2"/>
        <v>-0.17918567455245735</v>
      </c>
      <c r="K33" s="58">
        <f t="shared" si="3"/>
        <v>-0.5671501049755594</v>
      </c>
      <c r="L33" s="95">
        <v>-80769</v>
      </c>
      <c r="M33" s="96">
        <v>-267406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5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96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9661641</v>
      </c>
      <c r="D8" s="63">
        <v>10865221</v>
      </c>
      <c r="E8" s="64">
        <f>$D8-$C8</f>
        <v>1203580</v>
      </c>
      <c r="F8" s="62">
        <v>10106096</v>
      </c>
      <c r="G8" s="63">
        <v>11321562</v>
      </c>
      <c r="H8" s="64">
        <f>$G8-$F8</f>
        <v>1215466</v>
      </c>
      <c r="I8" s="64">
        <v>11819708</v>
      </c>
      <c r="J8" s="29">
        <f>IF(($C8=0),0,(($E8/$C8)*100))</f>
        <v>12.457304095650004</v>
      </c>
      <c r="K8" s="30">
        <f>IF(($F8=0),0,(($H8/$F8)*100))</f>
        <v>12.027057728325557</v>
      </c>
      <c r="L8" s="83">
        <v>-6865484</v>
      </c>
      <c r="M8" s="84">
        <v>-12065780</v>
      </c>
      <c r="N8" s="31">
        <f>IF(($L8=0),0,(($E8/$L8)*100))</f>
        <v>-17.53088347449357</v>
      </c>
      <c r="O8" s="30">
        <f>IF(($M8=0),0,(($H8/$M8)*100))</f>
        <v>-10.07366287136016</v>
      </c>
      <c r="P8" s="5"/>
      <c r="Q8" s="32"/>
    </row>
    <row r="9" spans="1:17" ht="12.75">
      <c r="A9" s="2" t="s">
        <v>16</v>
      </c>
      <c r="B9" s="28" t="s">
        <v>19</v>
      </c>
      <c r="C9" s="62">
        <v>2879772</v>
      </c>
      <c r="D9" s="63">
        <v>3090601</v>
      </c>
      <c r="E9" s="64">
        <f>$D9-$C9</f>
        <v>210829</v>
      </c>
      <c r="F9" s="62">
        <v>3012240</v>
      </c>
      <c r="G9" s="63">
        <v>3220408</v>
      </c>
      <c r="H9" s="64">
        <f>$G9-$F9</f>
        <v>208168</v>
      </c>
      <c r="I9" s="64">
        <v>3362105</v>
      </c>
      <c r="J9" s="29">
        <f>IF(($C9=0),0,(($E9/$C9)*100))</f>
        <v>7.321030970507388</v>
      </c>
      <c r="K9" s="30">
        <f>IF(($F9=0),0,(($H9/$F9)*100))</f>
        <v>6.910737524234458</v>
      </c>
      <c r="L9" s="83">
        <v>-6865484</v>
      </c>
      <c r="M9" s="84">
        <v>-12065780</v>
      </c>
      <c r="N9" s="31">
        <f>IF(($L9=0),0,(($E9/$L9)*100))</f>
        <v>-3.070854145170246</v>
      </c>
      <c r="O9" s="30">
        <f>IF(($M9=0),0,(($H9/$M9)*100))</f>
        <v>-1.725275945691037</v>
      </c>
      <c r="P9" s="5"/>
      <c r="Q9" s="32"/>
    </row>
    <row r="10" spans="1:17" ht="12.75">
      <c r="A10" s="2" t="s">
        <v>16</v>
      </c>
      <c r="B10" s="28" t="s">
        <v>20</v>
      </c>
      <c r="C10" s="62">
        <v>236530096</v>
      </c>
      <c r="D10" s="63">
        <v>228250203</v>
      </c>
      <c r="E10" s="64">
        <f aca="true" t="shared" si="0" ref="E10:E33">$D10-$C10</f>
        <v>-8279893</v>
      </c>
      <c r="F10" s="62">
        <v>249382586</v>
      </c>
      <c r="G10" s="63">
        <v>235893172</v>
      </c>
      <c r="H10" s="64">
        <f aca="true" t="shared" si="1" ref="H10:H33">$G10-$F10</f>
        <v>-13489414</v>
      </c>
      <c r="I10" s="64">
        <v>231214553</v>
      </c>
      <c r="J10" s="29">
        <f aca="true" t="shared" si="2" ref="J10:J33">IF(($C10=0),0,(($E10/$C10)*100))</f>
        <v>-3.5005663719005127</v>
      </c>
      <c r="K10" s="30">
        <f aca="true" t="shared" si="3" ref="K10:K33">IF(($F10=0),0,(($H10/$F10)*100))</f>
        <v>-5.409124276223521</v>
      </c>
      <c r="L10" s="83">
        <v>-6865484</v>
      </c>
      <c r="M10" s="84">
        <v>-12065780</v>
      </c>
      <c r="N10" s="31">
        <f aca="true" t="shared" si="4" ref="N10:N33">IF(($L10=0),0,(($E10/$L10)*100))</f>
        <v>120.60173761966382</v>
      </c>
      <c r="O10" s="30">
        <f aca="true" t="shared" si="5" ref="O10:O33">IF(($M10=0),0,(($H10/$M10)*100))</f>
        <v>111.79893881705121</v>
      </c>
      <c r="P10" s="5"/>
      <c r="Q10" s="32"/>
    </row>
    <row r="11" spans="1:17" ht="16.5">
      <c r="A11" s="6" t="s">
        <v>16</v>
      </c>
      <c r="B11" s="33" t="s">
        <v>21</v>
      </c>
      <c r="C11" s="65">
        <v>249071509</v>
      </c>
      <c r="D11" s="66">
        <v>242206025</v>
      </c>
      <c r="E11" s="67">
        <f t="shared" si="0"/>
        <v>-6865484</v>
      </c>
      <c r="F11" s="65">
        <v>262500922</v>
      </c>
      <c r="G11" s="66">
        <v>250435142</v>
      </c>
      <c r="H11" s="67">
        <f t="shared" si="1"/>
        <v>-12065780</v>
      </c>
      <c r="I11" s="67">
        <v>246396366</v>
      </c>
      <c r="J11" s="34">
        <f t="shared" si="2"/>
        <v>-2.7564308850756594</v>
      </c>
      <c r="K11" s="35">
        <f t="shared" si="3"/>
        <v>-4.596471474488764</v>
      </c>
      <c r="L11" s="85">
        <v>-6865484</v>
      </c>
      <c r="M11" s="86">
        <v>-12065780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115636536</v>
      </c>
      <c r="D13" s="63">
        <v>118314321</v>
      </c>
      <c r="E13" s="64">
        <f t="shared" si="0"/>
        <v>2677785</v>
      </c>
      <c r="F13" s="62">
        <v>122863824</v>
      </c>
      <c r="G13" s="63">
        <v>123283521</v>
      </c>
      <c r="H13" s="64">
        <f t="shared" si="1"/>
        <v>419697</v>
      </c>
      <c r="I13" s="64">
        <v>128708003</v>
      </c>
      <c r="J13" s="29">
        <f t="shared" si="2"/>
        <v>2.3156911237811553</v>
      </c>
      <c r="K13" s="30">
        <f t="shared" si="3"/>
        <v>0.34159526078237645</v>
      </c>
      <c r="L13" s="83">
        <v>5448997</v>
      </c>
      <c r="M13" s="84">
        <v>2838140</v>
      </c>
      <c r="N13" s="31">
        <f t="shared" si="4"/>
        <v>49.142713787509884</v>
      </c>
      <c r="O13" s="30">
        <f t="shared" si="5"/>
        <v>14.787748314036659</v>
      </c>
      <c r="P13" s="5"/>
      <c r="Q13" s="32"/>
    </row>
    <row r="14" spans="1:17" ht="12.75">
      <c r="A14" s="2" t="s">
        <v>16</v>
      </c>
      <c r="B14" s="28" t="s">
        <v>24</v>
      </c>
      <c r="C14" s="62">
        <v>2738436</v>
      </c>
      <c r="D14" s="63">
        <v>2758000</v>
      </c>
      <c r="E14" s="64">
        <f t="shared" si="0"/>
        <v>19564</v>
      </c>
      <c r="F14" s="62">
        <v>2786544</v>
      </c>
      <c r="G14" s="63">
        <v>2873836</v>
      </c>
      <c r="H14" s="64">
        <f t="shared" si="1"/>
        <v>87292</v>
      </c>
      <c r="I14" s="64">
        <v>3000285</v>
      </c>
      <c r="J14" s="29">
        <f t="shared" si="2"/>
        <v>0.7144223929279341</v>
      </c>
      <c r="K14" s="30">
        <f t="shared" si="3"/>
        <v>3.1326259337731615</v>
      </c>
      <c r="L14" s="83">
        <v>5448997</v>
      </c>
      <c r="M14" s="84">
        <v>2838140</v>
      </c>
      <c r="N14" s="31">
        <f t="shared" si="4"/>
        <v>0.35903855333376034</v>
      </c>
      <c r="O14" s="30">
        <f t="shared" si="5"/>
        <v>3.0756763232257747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5448997</v>
      </c>
      <c r="M15" s="84">
        <v>2838140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5448997</v>
      </c>
      <c r="M16" s="84">
        <v>2838140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211876728</v>
      </c>
      <c r="D17" s="63">
        <v>214628376</v>
      </c>
      <c r="E17" s="64">
        <f t="shared" si="0"/>
        <v>2751648</v>
      </c>
      <c r="F17" s="62">
        <v>221311620</v>
      </c>
      <c r="G17" s="63">
        <v>223642771</v>
      </c>
      <c r="H17" s="64">
        <f t="shared" si="1"/>
        <v>2331151</v>
      </c>
      <c r="I17" s="64">
        <v>233483020</v>
      </c>
      <c r="J17" s="41">
        <f t="shared" si="2"/>
        <v>1.2987023284595938</v>
      </c>
      <c r="K17" s="30">
        <f t="shared" si="3"/>
        <v>1.053334208117947</v>
      </c>
      <c r="L17" s="87">
        <v>5448997</v>
      </c>
      <c r="M17" s="84">
        <v>2838140</v>
      </c>
      <c r="N17" s="31">
        <f t="shared" si="4"/>
        <v>50.49824765915636</v>
      </c>
      <c r="O17" s="30">
        <f t="shared" si="5"/>
        <v>82.13657536273756</v>
      </c>
      <c r="P17" s="5"/>
      <c r="Q17" s="32"/>
    </row>
    <row r="18" spans="1:17" ht="16.5">
      <c r="A18" s="2" t="s">
        <v>16</v>
      </c>
      <c r="B18" s="33" t="s">
        <v>27</v>
      </c>
      <c r="C18" s="65">
        <v>330251700</v>
      </c>
      <c r="D18" s="66">
        <v>335700697</v>
      </c>
      <c r="E18" s="67">
        <f t="shared" si="0"/>
        <v>5448997</v>
      </c>
      <c r="F18" s="65">
        <v>346961988</v>
      </c>
      <c r="G18" s="66">
        <v>349800128</v>
      </c>
      <c r="H18" s="67">
        <f t="shared" si="1"/>
        <v>2838140</v>
      </c>
      <c r="I18" s="67">
        <v>365191308</v>
      </c>
      <c r="J18" s="42">
        <f t="shared" si="2"/>
        <v>1.649952748161478</v>
      </c>
      <c r="K18" s="35">
        <f t="shared" si="3"/>
        <v>0.8179973882326268</v>
      </c>
      <c r="L18" s="88">
        <v>5448997</v>
      </c>
      <c r="M18" s="86">
        <v>2838140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-81180191</v>
      </c>
      <c r="D19" s="72">
        <v>-93494672</v>
      </c>
      <c r="E19" s="73">
        <f t="shared" si="0"/>
        <v>-12314481</v>
      </c>
      <c r="F19" s="74">
        <v>-84461066</v>
      </c>
      <c r="G19" s="75">
        <v>-99364986</v>
      </c>
      <c r="H19" s="76">
        <f t="shared" si="1"/>
        <v>-14903920</v>
      </c>
      <c r="I19" s="76">
        <v>-118794942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73736000</v>
      </c>
      <c r="M22" s="84">
        <v>20000000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63732000</v>
      </c>
      <c r="E23" s="64">
        <f t="shared" si="0"/>
        <v>63732000</v>
      </c>
      <c r="F23" s="62">
        <v>0</v>
      </c>
      <c r="G23" s="63">
        <v>0</v>
      </c>
      <c r="H23" s="64">
        <f t="shared" si="1"/>
        <v>0</v>
      </c>
      <c r="I23" s="64">
        <v>0</v>
      </c>
      <c r="J23" s="29">
        <f t="shared" si="2"/>
        <v>0</v>
      </c>
      <c r="K23" s="30">
        <f t="shared" si="3"/>
        <v>0</v>
      </c>
      <c r="L23" s="83">
        <v>73736000</v>
      </c>
      <c r="M23" s="84">
        <v>20000000</v>
      </c>
      <c r="N23" s="31">
        <f t="shared" si="4"/>
        <v>86.43267874579581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46668000</v>
      </c>
      <c r="D24" s="63">
        <v>56672000</v>
      </c>
      <c r="E24" s="64">
        <f t="shared" si="0"/>
        <v>10004000</v>
      </c>
      <c r="F24" s="62">
        <v>49281000</v>
      </c>
      <c r="G24" s="63">
        <v>69281000</v>
      </c>
      <c r="H24" s="64">
        <f t="shared" si="1"/>
        <v>20000000</v>
      </c>
      <c r="I24" s="64">
        <v>61499000</v>
      </c>
      <c r="J24" s="29">
        <f t="shared" si="2"/>
        <v>21.436530384846147</v>
      </c>
      <c r="K24" s="30">
        <f t="shared" si="3"/>
        <v>40.58359205373267</v>
      </c>
      <c r="L24" s="83">
        <v>73736000</v>
      </c>
      <c r="M24" s="84">
        <v>20000000</v>
      </c>
      <c r="N24" s="31">
        <f t="shared" si="4"/>
        <v>13.567321254204186</v>
      </c>
      <c r="O24" s="30">
        <f t="shared" si="5"/>
        <v>100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73736000</v>
      </c>
      <c r="M25" s="84">
        <v>20000000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46668000</v>
      </c>
      <c r="D26" s="66">
        <v>120404000</v>
      </c>
      <c r="E26" s="67">
        <f t="shared" si="0"/>
        <v>73736000</v>
      </c>
      <c r="F26" s="65">
        <v>49281000</v>
      </c>
      <c r="G26" s="66">
        <v>69281000</v>
      </c>
      <c r="H26" s="67">
        <f t="shared" si="1"/>
        <v>20000000</v>
      </c>
      <c r="I26" s="67">
        <v>61499000</v>
      </c>
      <c r="J26" s="42">
        <f t="shared" si="2"/>
        <v>158.00119996571527</v>
      </c>
      <c r="K26" s="35">
        <f t="shared" si="3"/>
        <v>40.58359205373267</v>
      </c>
      <c r="L26" s="88">
        <v>73736000</v>
      </c>
      <c r="M26" s="86">
        <v>20000000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73736000</v>
      </c>
      <c r="M28" s="84">
        <v>20000000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10000000</v>
      </c>
      <c r="E29" s="64">
        <f t="shared" si="0"/>
        <v>10000000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73736000</v>
      </c>
      <c r="M29" s="84">
        <v>20000000</v>
      </c>
      <c r="N29" s="31">
        <f t="shared" si="4"/>
        <v>13.561896495605946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73736000</v>
      </c>
      <c r="M30" s="84">
        <v>20000000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41268000</v>
      </c>
      <c r="D31" s="63">
        <v>41400000</v>
      </c>
      <c r="E31" s="64">
        <f t="shared" si="0"/>
        <v>132000</v>
      </c>
      <c r="F31" s="62">
        <v>43281000</v>
      </c>
      <c r="G31" s="63">
        <v>23000000</v>
      </c>
      <c r="H31" s="64">
        <f t="shared" si="1"/>
        <v>-20281000</v>
      </c>
      <c r="I31" s="64">
        <v>16402000</v>
      </c>
      <c r="J31" s="29">
        <f t="shared" si="2"/>
        <v>0.319860424542018</v>
      </c>
      <c r="K31" s="30">
        <f t="shared" si="3"/>
        <v>-46.858898823964324</v>
      </c>
      <c r="L31" s="83">
        <v>73736000</v>
      </c>
      <c r="M31" s="84">
        <v>20000000</v>
      </c>
      <c r="N31" s="31">
        <f t="shared" si="4"/>
        <v>0.17901703374199848</v>
      </c>
      <c r="O31" s="30">
        <f t="shared" si="5"/>
        <v>-101.40499999999999</v>
      </c>
      <c r="P31" s="5"/>
      <c r="Q31" s="32"/>
    </row>
    <row r="32" spans="1:17" ht="12.75">
      <c r="A32" s="6" t="s">
        <v>16</v>
      </c>
      <c r="B32" s="28" t="s">
        <v>39</v>
      </c>
      <c r="C32" s="62">
        <v>5400000</v>
      </c>
      <c r="D32" s="63">
        <v>69004000</v>
      </c>
      <c r="E32" s="64">
        <f t="shared" si="0"/>
        <v>63604000</v>
      </c>
      <c r="F32" s="62">
        <v>6000000</v>
      </c>
      <c r="G32" s="63">
        <v>46281000</v>
      </c>
      <c r="H32" s="64">
        <f t="shared" si="1"/>
        <v>40281000</v>
      </c>
      <c r="I32" s="64">
        <v>45097000</v>
      </c>
      <c r="J32" s="29">
        <f t="shared" si="2"/>
        <v>1177.851851851852</v>
      </c>
      <c r="K32" s="30">
        <f t="shared" si="3"/>
        <v>671.35</v>
      </c>
      <c r="L32" s="83">
        <v>73736000</v>
      </c>
      <c r="M32" s="84">
        <v>20000000</v>
      </c>
      <c r="N32" s="31">
        <f t="shared" si="4"/>
        <v>86.25908647065205</v>
      </c>
      <c r="O32" s="30">
        <f t="shared" si="5"/>
        <v>201.405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46668000</v>
      </c>
      <c r="D33" s="81">
        <v>120404000</v>
      </c>
      <c r="E33" s="82">
        <f t="shared" si="0"/>
        <v>73736000</v>
      </c>
      <c r="F33" s="80">
        <v>49281000</v>
      </c>
      <c r="G33" s="81">
        <v>69281000</v>
      </c>
      <c r="H33" s="82">
        <f t="shared" si="1"/>
        <v>20000000</v>
      </c>
      <c r="I33" s="82">
        <v>61499000</v>
      </c>
      <c r="J33" s="57">
        <f t="shared" si="2"/>
        <v>158.00119996571527</v>
      </c>
      <c r="K33" s="58">
        <f t="shared" si="3"/>
        <v>40.58359205373267</v>
      </c>
      <c r="L33" s="95">
        <v>73736000</v>
      </c>
      <c r="M33" s="96">
        <v>20000000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5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97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36008971</v>
      </c>
      <c r="D8" s="63">
        <v>36226137</v>
      </c>
      <c r="E8" s="64">
        <f>$D8-$C8</f>
        <v>217166</v>
      </c>
      <c r="F8" s="62">
        <v>37665384</v>
      </c>
      <c r="G8" s="63">
        <v>37747634</v>
      </c>
      <c r="H8" s="64">
        <f>$G8-$F8</f>
        <v>82250</v>
      </c>
      <c r="I8" s="64">
        <v>39408529</v>
      </c>
      <c r="J8" s="29">
        <f>IF(($C8=0),0,(($E8/$C8)*100))</f>
        <v>0.6030886025596233</v>
      </c>
      <c r="K8" s="30">
        <f>IF(($F8=0),0,(($H8/$F8)*100))</f>
        <v>0.218370268042402</v>
      </c>
      <c r="L8" s="83">
        <v>-7607569</v>
      </c>
      <c r="M8" s="84">
        <v>4217525</v>
      </c>
      <c r="N8" s="31">
        <f>IF(($L8=0),0,(($E8/$L8)*100))</f>
        <v>-2.8546044077943953</v>
      </c>
      <c r="O8" s="30">
        <f>IF(($M8=0),0,(($H8/$M8)*100))</f>
        <v>1.9501959087379446</v>
      </c>
      <c r="P8" s="5"/>
      <c r="Q8" s="32"/>
    </row>
    <row r="9" spans="1:17" ht="12.75">
      <c r="A9" s="2" t="s">
        <v>16</v>
      </c>
      <c r="B9" s="28" t="s">
        <v>19</v>
      </c>
      <c r="C9" s="62">
        <v>3774313</v>
      </c>
      <c r="D9" s="63">
        <v>4045023</v>
      </c>
      <c r="E9" s="64">
        <f>$D9-$C9</f>
        <v>270710</v>
      </c>
      <c r="F9" s="62">
        <v>3947392</v>
      </c>
      <c r="G9" s="63">
        <v>4214914</v>
      </c>
      <c r="H9" s="64">
        <f>$G9-$F9</f>
        <v>267522</v>
      </c>
      <c r="I9" s="64">
        <v>4400370</v>
      </c>
      <c r="J9" s="29">
        <f>IF(($C9=0),0,(($E9/$C9)*100))</f>
        <v>7.172431115278463</v>
      </c>
      <c r="K9" s="30">
        <f>IF(($F9=0),0,(($H9/$F9)*100))</f>
        <v>6.777183517623787</v>
      </c>
      <c r="L9" s="83">
        <v>-7607569</v>
      </c>
      <c r="M9" s="84">
        <v>4217525</v>
      </c>
      <c r="N9" s="31">
        <f>IF(($L9=0),0,(($E9/$L9)*100))</f>
        <v>-3.5584297690891797</v>
      </c>
      <c r="O9" s="30">
        <f>IF(($M9=0),0,(($H9/$M9)*100))</f>
        <v>6.34310407170082</v>
      </c>
      <c r="P9" s="5"/>
      <c r="Q9" s="32"/>
    </row>
    <row r="10" spans="1:17" ht="12.75">
      <c r="A10" s="2" t="s">
        <v>16</v>
      </c>
      <c r="B10" s="28" t="s">
        <v>20</v>
      </c>
      <c r="C10" s="62">
        <v>172604703</v>
      </c>
      <c r="D10" s="63">
        <v>164509258</v>
      </c>
      <c r="E10" s="64">
        <f aca="true" t="shared" si="0" ref="E10:E33">$D10-$C10</f>
        <v>-8095445</v>
      </c>
      <c r="F10" s="62">
        <v>181531189</v>
      </c>
      <c r="G10" s="63">
        <v>185398942</v>
      </c>
      <c r="H10" s="64">
        <f aca="true" t="shared" si="1" ref="H10:H33">$G10-$F10</f>
        <v>3867753</v>
      </c>
      <c r="I10" s="64">
        <v>183104982</v>
      </c>
      <c r="J10" s="29">
        <f aca="true" t="shared" si="2" ref="J10:J33">IF(($C10=0),0,(($E10/$C10)*100))</f>
        <v>-4.6901647865296</v>
      </c>
      <c r="K10" s="30">
        <f aca="true" t="shared" si="3" ref="K10:K33">IF(($F10=0),0,(($H10/$F10)*100))</f>
        <v>2.130627260971667</v>
      </c>
      <c r="L10" s="83">
        <v>-7607569</v>
      </c>
      <c r="M10" s="84">
        <v>4217525</v>
      </c>
      <c r="N10" s="31">
        <f aca="true" t="shared" si="4" ref="N10:N33">IF(($L10=0),0,(($E10/$L10)*100))</f>
        <v>106.41303417688357</v>
      </c>
      <c r="O10" s="30">
        <f aca="true" t="shared" si="5" ref="O10:O33">IF(($M10=0),0,(($H10/$M10)*100))</f>
        <v>91.70670001956124</v>
      </c>
      <c r="P10" s="5"/>
      <c r="Q10" s="32"/>
    </row>
    <row r="11" spans="1:17" ht="16.5">
      <c r="A11" s="6" t="s">
        <v>16</v>
      </c>
      <c r="B11" s="33" t="s">
        <v>21</v>
      </c>
      <c r="C11" s="65">
        <v>212387987</v>
      </c>
      <c r="D11" s="66">
        <v>204780418</v>
      </c>
      <c r="E11" s="67">
        <f t="shared" si="0"/>
        <v>-7607569</v>
      </c>
      <c r="F11" s="65">
        <v>223143965</v>
      </c>
      <c r="G11" s="66">
        <v>227361490</v>
      </c>
      <c r="H11" s="67">
        <f t="shared" si="1"/>
        <v>4217525</v>
      </c>
      <c r="I11" s="67">
        <v>226913881</v>
      </c>
      <c r="J11" s="34">
        <f t="shared" si="2"/>
        <v>-3.581920572560443</v>
      </c>
      <c r="K11" s="35">
        <f t="shared" si="3"/>
        <v>1.890046634243503</v>
      </c>
      <c r="L11" s="85">
        <v>-7607569</v>
      </c>
      <c r="M11" s="86">
        <v>4217525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73454943</v>
      </c>
      <c r="D13" s="63">
        <v>86452888</v>
      </c>
      <c r="E13" s="64">
        <f t="shared" si="0"/>
        <v>12997945</v>
      </c>
      <c r="F13" s="62">
        <v>76828223</v>
      </c>
      <c r="G13" s="63">
        <v>89940909</v>
      </c>
      <c r="H13" s="64">
        <f t="shared" si="1"/>
        <v>13112686</v>
      </c>
      <c r="I13" s="64">
        <v>93630507</v>
      </c>
      <c r="J13" s="29">
        <f t="shared" si="2"/>
        <v>17.69512638516376</v>
      </c>
      <c r="K13" s="30">
        <f t="shared" si="3"/>
        <v>17.06753779792616</v>
      </c>
      <c r="L13" s="83">
        <v>29354663</v>
      </c>
      <c r="M13" s="84">
        <v>32681445</v>
      </c>
      <c r="N13" s="31">
        <f t="shared" si="4"/>
        <v>44.27897877757957</v>
      </c>
      <c r="O13" s="30">
        <f t="shared" si="5"/>
        <v>40.122724071717144</v>
      </c>
      <c r="P13" s="5"/>
      <c r="Q13" s="32"/>
    </row>
    <row r="14" spans="1:17" ht="12.75">
      <c r="A14" s="2" t="s">
        <v>16</v>
      </c>
      <c r="B14" s="28" t="s">
        <v>24</v>
      </c>
      <c r="C14" s="62">
        <v>11568690</v>
      </c>
      <c r="D14" s="63">
        <v>20058584</v>
      </c>
      <c r="E14" s="64">
        <f t="shared" si="0"/>
        <v>8489894</v>
      </c>
      <c r="F14" s="62">
        <v>12100849</v>
      </c>
      <c r="G14" s="63">
        <v>20901045</v>
      </c>
      <c r="H14" s="64">
        <f t="shared" si="1"/>
        <v>8800196</v>
      </c>
      <c r="I14" s="64">
        <v>21820691</v>
      </c>
      <c r="J14" s="29">
        <f t="shared" si="2"/>
        <v>73.38682253565443</v>
      </c>
      <c r="K14" s="30">
        <f t="shared" si="3"/>
        <v>72.723789876231</v>
      </c>
      <c r="L14" s="83">
        <v>29354663</v>
      </c>
      <c r="M14" s="84">
        <v>32681445</v>
      </c>
      <c r="N14" s="31">
        <f t="shared" si="4"/>
        <v>28.921790040648737</v>
      </c>
      <c r="O14" s="30">
        <f t="shared" si="5"/>
        <v>26.927193702726427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29354663</v>
      </c>
      <c r="M15" s="84">
        <v>32681445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29354663</v>
      </c>
      <c r="M16" s="84">
        <v>32681445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124849336</v>
      </c>
      <c r="D17" s="63">
        <v>132716160</v>
      </c>
      <c r="E17" s="64">
        <f t="shared" si="0"/>
        <v>7866824</v>
      </c>
      <c r="F17" s="62">
        <v>130142427</v>
      </c>
      <c r="G17" s="63">
        <v>140910990</v>
      </c>
      <c r="H17" s="64">
        <f t="shared" si="1"/>
        <v>10768563</v>
      </c>
      <c r="I17" s="64">
        <v>140838917</v>
      </c>
      <c r="J17" s="41">
        <f t="shared" si="2"/>
        <v>6.301053935921614</v>
      </c>
      <c r="K17" s="30">
        <f t="shared" si="3"/>
        <v>8.274444582165353</v>
      </c>
      <c r="L17" s="87">
        <v>29354663</v>
      </c>
      <c r="M17" s="84">
        <v>32681445</v>
      </c>
      <c r="N17" s="31">
        <f t="shared" si="4"/>
        <v>26.7992311817717</v>
      </c>
      <c r="O17" s="30">
        <f t="shared" si="5"/>
        <v>32.95008222555643</v>
      </c>
      <c r="P17" s="5"/>
      <c r="Q17" s="32"/>
    </row>
    <row r="18" spans="1:17" ht="16.5">
      <c r="A18" s="2" t="s">
        <v>16</v>
      </c>
      <c r="B18" s="33" t="s">
        <v>27</v>
      </c>
      <c r="C18" s="65">
        <v>209872969</v>
      </c>
      <c r="D18" s="66">
        <v>239227632</v>
      </c>
      <c r="E18" s="67">
        <f t="shared" si="0"/>
        <v>29354663</v>
      </c>
      <c r="F18" s="65">
        <v>219071499</v>
      </c>
      <c r="G18" s="66">
        <v>251752944</v>
      </c>
      <c r="H18" s="67">
        <f t="shared" si="1"/>
        <v>32681445</v>
      </c>
      <c r="I18" s="67">
        <v>256290115</v>
      </c>
      <c r="J18" s="42">
        <f t="shared" si="2"/>
        <v>13.986871744307386</v>
      </c>
      <c r="K18" s="35">
        <f t="shared" si="3"/>
        <v>14.918163772641188</v>
      </c>
      <c r="L18" s="88">
        <v>29354663</v>
      </c>
      <c r="M18" s="86">
        <v>32681445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2515018</v>
      </c>
      <c r="D19" s="72">
        <v>-34447214</v>
      </c>
      <c r="E19" s="73">
        <f t="shared" si="0"/>
        <v>-36962232</v>
      </c>
      <c r="F19" s="74">
        <v>4072466</v>
      </c>
      <c r="G19" s="75">
        <v>-24391454</v>
      </c>
      <c r="H19" s="76">
        <f t="shared" si="1"/>
        <v>-28463920</v>
      </c>
      <c r="I19" s="76">
        <v>-29376234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51596133</v>
      </c>
      <c r="M22" s="84">
        <v>44222748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12153468</v>
      </c>
      <c r="D23" s="63">
        <v>56291601</v>
      </c>
      <c r="E23" s="64">
        <f t="shared" si="0"/>
        <v>44138133</v>
      </c>
      <c r="F23" s="62">
        <v>12712801</v>
      </c>
      <c r="G23" s="63">
        <v>56936549</v>
      </c>
      <c r="H23" s="64">
        <f t="shared" si="1"/>
        <v>44223748</v>
      </c>
      <c r="I23" s="64">
        <v>59441757</v>
      </c>
      <c r="J23" s="29">
        <f t="shared" si="2"/>
        <v>363.1731535393848</v>
      </c>
      <c r="K23" s="30">
        <f t="shared" si="3"/>
        <v>347.8678538270205</v>
      </c>
      <c r="L23" s="83">
        <v>51596133</v>
      </c>
      <c r="M23" s="84">
        <v>44222748</v>
      </c>
      <c r="N23" s="31">
        <f t="shared" si="4"/>
        <v>85.5454283754172</v>
      </c>
      <c r="O23" s="30">
        <f t="shared" si="5"/>
        <v>100.00226127964731</v>
      </c>
      <c r="P23" s="5"/>
      <c r="Q23" s="32"/>
    </row>
    <row r="24" spans="1:17" ht="12.75">
      <c r="A24" s="6" t="s">
        <v>16</v>
      </c>
      <c r="B24" s="28" t="s">
        <v>32</v>
      </c>
      <c r="C24" s="62">
        <v>29050000</v>
      </c>
      <c r="D24" s="63">
        <v>36508000</v>
      </c>
      <c r="E24" s="64">
        <f t="shared" si="0"/>
        <v>7458000</v>
      </c>
      <c r="F24" s="62">
        <v>30559000</v>
      </c>
      <c r="G24" s="63">
        <v>30558000</v>
      </c>
      <c r="H24" s="64">
        <f t="shared" si="1"/>
        <v>-1000</v>
      </c>
      <c r="I24" s="64">
        <v>31783000</v>
      </c>
      <c r="J24" s="29">
        <f t="shared" si="2"/>
        <v>25.672977624784853</v>
      </c>
      <c r="K24" s="30">
        <f t="shared" si="3"/>
        <v>-0.0032723583886907293</v>
      </c>
      <c r="L24" s="83">
        <v>51596133</v>
      </c>
      <c r="M24" s="84">
        <v>44222748</v>
      </c>
      <c r="N24" s="31">
        <f t="shared" si="4"/>
        <v>14.454571624582796</v>
      </c>
      <c r="O24" s="30">
        <f t="shared" si="5"/>
        <v>-0.0022612796472982638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51596133</v>
      </c>
      <c r="M25" s="84">
        <v>44222748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41203468</v>
      </c>
      <c r="D26" s="66">
        <v>92799601</v>
      </c>
      <c r="E26" s="67">
        <f t="shared" si="0"/>
        <v>51596133</v>
      </c>
      <c r="F26" s="65">
        <v>43271801</v>
      </c>
      <c r="G26" s="66">
        <v>87494549</v>
      </c>
      <c r="H26" s="67">
        <f t="shared" si="1"/>
        <v>44222748</v>
      </c>
      <c r="I26" s="67">
        <v>91224757</v>
      </c>
      <c r="J26" s="42">
        <f t="shared" si="2"/>
        <v>125.22279192615535</v>
      </c>
      <c r="K26" s="35">
        <f t="shared" si="3"/>
        <v>102.19761363757426</v>
      </c>
      <c r="L26" s="88">
        <v>51596133</v>
      </c>
      <c r="M26" s="86">
        <v>44222748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51596133</v>
      </c>
      <c r="M28" s="84">
        <v>44222748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500000</v>
      </c>
      <c r="E29" s="64">
        <f t="shared" si="0"/>
        <v>500000</v>
      </c>
      <c r="F29" s="62">
        <v>0</v>
      </c>
      <c r="G29" s="63">
        <v>521000</v>
      </c>
      <c r="H29" s="64">
        <f t="shared" si="1"/>
        <v>521000</v>
      </c>
      <c r="I29" s="64">
        <v>543924</v>
      </c>
      <c r="J29" s="29">
        <f t="shared" si="2"/>
        <v>0</v>
      </c>
      <c r="K29" s="30">
        <f t="shared" si="3"/>
        <v>0</v>
      </c>
      <c r="L29" s="83">
        <v>51596133</v>
      </c>
      <c r="M29" s="84">
        <v>44222748</v>
      </c>
      <c r="N29" s="31">
        <f t="shared" si="4"/>
        <v>0.9690648715864036</v>
      </c>
      <c r="O29" s="30">
        <f t="shared" si="5"/>
        <v>1.1781266962423955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51596133</v>
      </c>
      <c r="M30" s="84">
        <v>44222748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39500000</v>
      </c>
      <c r="E31" s="64">
        <f t="shared" si="0"/>
        <v>39500000</v>
      </c>
      <c r="F31" s="62">
        <v>0</v>
      </c>
      <c r="G31" s="63">
        <v>64944000</v>
      </c>
      <c r="H31" s="64">
        <f t="shared" si="1"/>
        <v>64944000</v>
      </c>
      <c r="I31" s="64">
        <v>67681983</v>
      </c>
      <c r="J31" s="29">
        <f t="shared" si="2"/>
        <v>0</v>
      </c>
      <c r="K31" s="30">
        <f t="shared" si="3"/>
        <v>0</v>
      </c>
      <c r="L31" s="83">
        <v>51596133</v>
      </c>
      <c r="M31" s="84">
        <v>44222748</v>
      </c>
      <c r="N31" s="31">
        <f t="shared" si="4"/>
        <v>76.55612485532588</v>
      </c>
      <c r="O31" s="30">
        <f t="shared" si="5"/>
        <v>146.85654541413845</v>
      </c>
      <c r="P31" s="5"/>
      <c r="Q31" s="32"/>
    </row>
    <row r="32" spans="1:17" ht="12.75">
      <c r="A32" s="6" t="s">
        <v>16</v>
      </c>
      <c r="B32" s="28" t="s">
        <v>39</v>
      </c>
      <c r="C32" s="62">
        <v>41203468</v>
      </c>
      <c r="D32" s="63">
        <v>52799601</v>
      </c>
      <c r="E32" s="64">
        <f t="shared" si="0"/>
        <v>11596133</v>
      </c>
      <c r="F32" s="62">
        <v>43271801</v>
      </c>
      <c r="G32" s="63">
        <v>22029549</v>
      </c>
      <c r="H32" s="64">
        <f t="shared" si="1"/>
        <v>-21242252</v>
      </c>
      <c r="I32" s="64">
        <v>22998850</v>
      </c>
      <c r="J32" s="29">
        <f t="shared" si="2"/>
        <v>28.143584904066817</v>
      </c>
      <c r="K32" s="30">
        <f t="shared" si="3"/>
        <v>-49.09028861544265</v>
      </c>
      <c r="L32" s="83">
        <v>51596133</v>
      </c>
      <c r="M32" s="84">
        <v>44222748</v>
      </c>
      <c r="N32" s="31">
        <f t="shared" si="4"/>
        <v>22.474810273087716</v>
      </c>
      <c r="O32" s="30">
        <f t="shared" si="5"/>
        <v>-48.03467211038084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41203468</v>
      </c>
      <c r="D33" s="81">
        <v>92799601</v>
      </c>
      <c r="E33" s="82">
        <f t="shared" si="0"/>
        <v>51596133</v>
      </c>
      <c r="F33" s="80">
        <v>43271801</v>
      </c>
      <c r="G33" s="81">
        <v>87494549</v>
      </c>
      <c r="H33" s="82">
        <f t="shared" si="1"/>
        <v>44222748</v>
      </c>
      <c r="I33" s="82">
        <v>91224757</v>
      </c>
      <c r="J33" s="57">
        <f t="shared" si="2"/>
        <v>125.22279192615535</v>
      </c>
      <c r="K33" s="58">
        <f t="shared" si="3"/>
        <v>102.19761363757426</v>
      </c>
      <c r="L33" s="95">
        <v>51596133</v>
      </c>
      <c r="M33" s="96">
        <v>44222748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5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98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0</v>
      </c>
      <c r="D8" s="63">
        <v>0</v>
      </c>
      <c r="E8" s="64">
        <f>$D8-$C8</f>
        <v>0</v>
      </c>
      <c r="F8" s="62">
        <v>0</v>
      </c>
      <c r="G8" s="63">
        <v>0</v>
      </c>
      <c r="H8" s="64">
        <f>$G8-$F8</f>
        <v>0</v>
      </c>
      <c r="I8" s="64">
        <v>0</v>
      </c>
      <c r="J8" s="29">
        <f>IF(($C8=0),0,(($E8/$C8)*100))</f>
        <v>0</v>
      </c>
      <c r="K8" s="30">
        <f>IF(($F8=0),0,(($H8/$F8)*100))</f>
        <v>0</v>
      </c>
      <c r="L8" s="83">
        <v>-3630548</v>
      </c>
      <c r="M8" s="84">
        <v>-11016137</v>
      </c>
      <c r="N8" s="31">
        <f>IF(($L8=0),0,(($E8/$L8)*100))</f>
        <v>0</v>
      </c>
      <c r="O8" s="30">
        <f>IF(($M8=0),0,(($H8/$M8)*100))</f>
        <v>0</v>
      </c>
      <c r="P8" s="5"/>
      <c r="Q8" s="32"/>
    </row>
    <row r="9" spans="1:17" ht="12.75">
      <c r="A9" s="2" t="s">
        <v>16</v>
      </c>
      <c r="B9" s="28" t="s">
        <v>19</v>
      </c>
      <c r="C9" s="62">
        <v>75272299</v>
      </c>
      <c r="D9" s="63">
        <v>69421547</v>
      </c>
      <c r="E9" s="64">
        <f>$D9-$C9</f>
        <v>-5850752</v>
      </c>
      <c r="F9" s="62">
        <v>79723230</v>
      </c>
      <c r="G9" s="63">
        <v>73586841</v>
      </c>
      <c r="H9" s="64">
        <f>$G9-$F9</f>
        <v>-6136389</v>
      </c>
      <c r="I9" s="64">
        <v>78002052</v>
      </c>
      <c r="J9" s="29">
        <f>IF(($C9=0),0,(($E9/$C9)*100))</f>
        <v>-7.7727823883790235</v>
      </c>
      <c r="K9" s="30">
        <f>IF(($F9=0),0,(($H9/$F9)*100))</f>
        <v>-7.697115382806241</v>
      </c>
      <c r="L9" s="83">
        <v>-3630548</v>
      </c>
      <c r="M9" s="84">
        <v>-11016137</v>
      </c>
      <c r="N9" s="31">
        <f>IF(($L9=0),0,(($E9/$L9)*100))</f>
        <v>161.1534126528557</v>
      </c>
      <c r="O9" s="30">
        <f>IF(($M9=0),0,(($H9/$M9)*100))</f>
        <v>55.70363730952148</v>
      </c>
      <c r="P9" s="5"/>
      <c r="Q9" s="32"/>
    </row>
    <row r="10" spans="1:17" ht="12.75">
      <c r="A10" s="2" t="s">
        <v>16</v>
      </c>
      <c r="B10" s="28" t="s">
        <v>20</v>
      </c>
      <c r="C10" s="62">
        <v>431616041</v>
      </c>
      <c r="D10" s="63">
        <v>433836245</v>
      </c>
      <c r="E10" s="64">
        <f aca="true" t="shared" si="0" ref="E10:E33">$D10-$C10</f>
        <v>2220204</v>
      </c>
      <c r="F10" s="62">
        <v>462451413</v>
      </c>
      <c r="G10" s="63">
        <v>457571665</v>
      </c>
      <c r="H10" s="64">
        <f aca="true" t="shared" si="1" ref="H10:H33">$G10-$F10</f>
        <v>-4879748</v>
      </c>
      <c r="I10" s="64">
        <v>462405378</v>
      </c>
      <c r="J10" s="29">
        <f aca="true" t="shared" si="2" ref="J10:J33">IF(($C10=0),0,(($E10/$C10)*100))</f>
        <v>0.5143933007809597</v>
      </c>
      <c r="K10" s="30">
        <f aca="true" t="shared" si="3" ref="K10:K33">IF(($F10=0),0,(($H10/$F10)*100))</f>
        <v>-1.055191499652743</v>
      </c>
      <c r="L10" s="83">
        <v>-3630548</v>
      </c>
      <c r="M10" s="84">
        <v>-11016137</v>
      </c>
      <c r="N10" s="31">
        <f aca="true" t="shared" si="4" ref="N10:N33">IF(($L10=0),0,(($E10/$L10)*100))</f>
        <v>-61.15341265285571</v>
      </c>
      <c r="O10" s="30">
        <f aca="true" t="shared" si="5" ref="O10:O33">IF(($M10=0),0,(($H10/$M10)*100))</f>
        <v>44.296362690478524</v>
      </c>
      <c r="P10" s="5"/>
      <c r="Q10" s="32"/>
    </row>
    <row r="11" spans="1:17" ht="16.5">
      <c r="A11" s="6" t="s">
        <v>16</v>
      </c>
      <c r="B11" s="33" t="s">
        <v>21</v>
      </c>
      <c r="C11" s="65">
        <v>506888340</v>
      </c>
      <c r="D11" s="66">
        <v>503257792</v>
      </c>
      <c r="E11" s="67">
        <f t="shared" si="0"/>
        <v>-3630548</v>
      </c>
      <c r="F11" s="65">
        <v>542174643</v>
      </c>
      <c r="G11" s="66">
        <v>531158506</v>
      </c>
      <c r="H11" s="67">
        <f t="shared" si="1"/>
        <v>-11016137</v>
      </c>
      <c r="I11" s="67">
        <v>540407430</v>
      </c>
      <c r="J11" s="34">
        <f t="shared" si="2"/>
        <v>-0.7162421609461366</v>
      </c>
      <c r="K11" s="35">
        <f t="shared" si="3"/>
        <v>-2.0318429019558555</v>
      </c>
      <c r="L11" s="85">
        <v>-3630548</v>
      </c>
      <c r="M11" s="86">
        <v>-11016137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232809858</v>
      </c>
      <c r="D13" s="63">
        <v>237156397</v>
      </c>
      <c r="E13" s="64">
        <f t="shared" si="0"/>
        <v>4346539</v>
      </c>
      <c r="F13" s="62">
        <v>248841927</v>
      </c>
      <c r="G13" s="63">
        <v>252896255</v>
      </c>
      <c r="H13" s="64">
        <f t="shared" si="1"/>
        <v>4054328</v>
      </c>
      <c r="I13" s="64">
        <v>269737914</v>
      </c>
      <c r="J13" s="29">
        <f t="shared" si="2"/>
        <v>1.8669909587763247</v>
      </c>
      <c r="K13" s="30">
        <f t="shared" si="3"/>
        <v>1.629278493732288</v>
      </c>
      <c r="L13" s="83">
        <v>-8862493</v>
      </c>
      <c r="M13" s="84">
        <v>-6852149</v>
      </c>
      <c r="N13" s="31">
        <f t="shared" si="4"/>
        <v>-49.04420234803006</v>
      </c>
      <c r="O13" s="30">
        <f t="shared" si="5"/>
        <v>-59.16870751059267</v>
      </c>
      <c r="P13" s="5"/>
      <c r="Q13" s="32"/>
    </row>
    <row r="14" spans="1:17" ht="12.75">
      <c r="A14" s="2" t="s">
        <v>16</v>
      </c>
      <c r="B14" s="28" t="s">
        <v>24</v>
      </c>
      <c r="C14" s="62">
        <v>27830536</v>
      </c>
      <c r="D14" s="63">
        <v>27644645</v>
      </c>
      <c r="E14" s="64">
        <f t="shared" si="0"/>
        <v>-185891</v>
      </c>
      <c r="F14" s="62">
        <v>29166401</v>
      </c>
      <c r="G14" s="63">
        <v>28861009</v>
      </c>
      <c r="H14" s="64">
        <f t="shared" si="1"/>
        <v>-305392</v>
      </c>
      <c r="I14" s="64">
        <v>30159755</v>
      </c>
      <c r="J14" s="29">
        <f t="shared" si="2"/>
        <v>-0.6679389861553511</v>
      </c>
      <c r="K14" s="30">
        <f t="shared" si="3"/>
        <v>-1.0470678230063422</v>
      </c>
      <c r="L14" s="83">
        <v>-8862493</v>
      </c>
      <c r="M14" s="84">
        <v>-6852149</v>
      </c>
      <c r="N14" s="31">
        <f t="shared" si="4"/>
        <v>2.09750236192006</v>
      </c>
      <c r="O14" s="30">
        <f t="shared" si="5"/>
        <v>4.4568791484248225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-8862493</v>
      </c>
      <c r="M15" s="84">
        <v>-6852149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-8862493</v>
      </c>
      <c r="M16" s="84">
        <v>-6852149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325816165</v>
      </c>
      <c r="D17" s="63">
        <v>312793024</v>
      </c>
      <c r="E17" s="64">
        <f t="shared" si="0"/>
        <v>-13023141</v>
      </c>
      <c r="F17" s="62">
        <v>341841331</v>
      </c>
      <c r="G17" s="63">
        <v>331240246</v>
      </c>
      <c r="H17" s="64">
        <f t="shared" si="1"/>
        <v>-10601085</v>
      </c>
      <c r="I17" s="64">
        <v>344921626</v>
      </c>
      <c r="J17" s="41">
        <f t="shared" si="2"/>
        <v>-3.997082526583664</v>
      </c>
      <c r="K17" s="30">
        <f t="shared" si="3"/>
        <v>-3.101171227302529</v>
      </c>
      <c r="L17" s="87">
        <v>-8862493</v>
      </c>
      <c r="M17" s="84">
        <v>-6852149</v>
      </c>
      <c r="N17" s="31">
        <f t="shared" si="4"/>
        <v>146.94669998611002</v>
      </c>
      <c r="O17" s="30">
        <f t="shared" si="5"/>
        <v>154.71182836216784</v>
      </c>
      <c r="P17" s="5"/>
      <c r="Q17" s="32"/>
    </row>
    <row r="18" spans="1:17" ht="16.5">
      <c r="A18" s="2" t="s">
        <v>16</v>
      </c>
      <c r="B18" s="33" t="s">
        <v>27</v>
      </c>
      <c r="C18" s="65">
        <v>586456559</v>
      </c>
      <c r="D18" s="66">
        <v>577594066</v>
      </c>
      <c r="E18" s="67">
        <f t="shared" si="0"/>
        <v>-8862493</v>
      </c>
      <c r="F18" s="65">
        <v>619849659</v>
      </c>
      <c r="G18" s="66">
        <v>612997510</v>
      </c>
      <c r="H18" s="67">
        <f t="shared" si="1"/>
        <v>-6852149</v>
      </c>
      <c r="I18" s="67">
        <v>644819295</v>
      </c>
      <c r="J18" s="42">
        <f t="shared" si="2"/>
        <v>-1.5111934318054068</v>
      </c>
      <c r="K18" s="35">
        <f t="shared" si="3"/>
        <v>-1.1054533789781436</v>
      </c>
      <c r="L18" s="88">
        <v>-8862493</v>
      </c>
      <c r="M18" s="86">
        <v>-6852149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-79568219</v>
      </c>
      <c r="D19" s="72">
        <v>-74336274</v>
      </c>
      <c r="E19" s="73">
        <f t="shared" si="0"/>
        <v>5231945</v>
      </c>
      <c r="F19" s="74">
        <v>-77675016</v>
      </c>
      <c r="G19" s="75">
        <v>-81839004</v>
      </c>
      <c r="H19" s="76">
        <f t="shared" si="1"/>
        <v>-4163988</v>
      </c>
      <c r="I19" s="76">
        <v>-104411865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25862019</v>
      </c>
      <c r="M22" s="84">
        <v>47985665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4189311</v>
      </c>
      <c r="D23" s="63">
        <v>9025480</v>
      </c>
      <c r="E23" s="64">
        <f t="shared" si="0"/>
        <v>4836169</v>
      </c>
      <c r="F23" s="62">
        <v>4398777</v>
      </c>
      <c r="G23" s="63">
        <v>7384442</v>
      </c>
      <c r="H23" s="64">
        <f t="shared" si="1"/>
        <v>2985665</v>
      </c>
      <c r="I23" s="64">
        <v>7711604</v>
      </c>
      <c r="J23" s="29">
        <f t="shared" si="2"/>
        <v>115.44067747655879</v>
      </c>
      <c r="K23" s="30">
        <f t="shared" si="3"/>
        <v>67.8748888611539</v>
      </c>
      <c r="L23" s="83">
        <v>25862019</v>
      </c>
      <c r="M23" s="84">
        <v>47985665</v>
      </c>
      <c r="N23" s="31">
        <f t="shared" si="4"/>
        <v>18.699889594853364</v>
      </c>
      <c r="O23" s="30">
        <f t="shared" si="5"/>
        <v>6.221993589127086</v>
      </c>
      <c r="P23" s="5"/>
      <c r="Q23" s="32"/>
    </row>
    <row r="24" spans="1:17" ht="12.75">
      <c r="A24" s="6" t="s">
        <v>16</v>
      </c>
      <c r="B24" s="28" t="s">
        <v>32</v>
      </c>
      <c r="C24" s="62">
        <v>277232150</v>
      </c>
      <c r="D24" s="63">
        <v>298258000</v>
      </c>
      <c r="E24" s="64">
        <f t="shared" si="0"/>
        <v>21025850</v>
      </c>
      <c r="F24" s="62">
        <v>295235725</v>
      </c>
      <c r="G24" s="63">
        <v>340235725</v>
      </c>
      <c r="H24" s="64">
        <f t="shared" si="1"/>
        <v>45000000</v>
      </c>
      <c r="I24" s="64">
        <v>355787175</v>
      </c>
      <c r="J24" s="29">
        <f t="shared" si="2"/>
        <v>7.584203347266902</v>
      </c>
      <c r="K24" s="30">
        <f t="shared" si="3"/>
        <v>15.242057850553149</v>
      </c>
      <c r="L24" s="83">
        <v>25862019</v>
      </c>
      <c r="M24" s="84">
        <v>47985665</v>
      </c>
      <c r="N24" s="31">
        <f t="shared" si="4"/>
        <v>81.30011040514663</v>
      </c>
      <c r="O24" s="30">
        <f t="shared" si="5"/>
        <v>93.77800641087292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25862019</v>
      </c>
      <c r="M25" s="84">
        <v>47985665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281421461</v>
      </c>
      <c r="D26" s="66">
        <v>307283480</v>
      </c>
      <c r="E26" s="67">
        <f t="shared" si="0"/>
        <v>25862019</v>
      </c>
      <c r="F26" s="65">
        <v>299634502</v>
      </c>
      <c r="G26" s="66">
        <v>347620167</v>
      </c>
      <c r="H26" s="67">
        <f t="shared" si="1"/>
        <v>47985665</v>
      </c>
      <c r="I26" s="67">
        <v>363498779</v>
      </c>
      <c r="J26" s="42">
        <f t="shared" si="2"/>
        <v>9.1897820827531</v>
      </c>
      <c r="K26" s="35">
        <f t="shared" si="3"/>
        <v>16.01473284274853</v>
      </c>
      <c r="L26" s="88">
        <v>25862019</v>
      </c>
      <c r="M26" s="86">
        <v>47985665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238661150</v>
      </c>
      <c r="D28" s="63">
        <v>244408000</v>
      </c>
      <c r="E28" s="64">
        <f t="shared" si="0"/>
        <v>5746850</v>
      </c>
      <c r="F28" s="62">
        <v>247045395</v>
      </c>
      <c r="G28" s="63">
        <v>293235725</v>
      </c>
      <c r="H28" s="64">
        <f t="shared" si="1"/>
        <v>46190330</v>
      </c>
      <c r="I28" s="64">
        <v>299787175</v>
      </c>
      <c r="J28" s="29">
        <f t="shared" si="2"/>
        <v>2.40795370339915</v>
      </c>
      <c r="K28" s="30">
        <f t="shared" si="3"/>
        <v>18.69710220666125</v>
      </c>
      <c r="L28" s="83">
        <v>25862019</v>
      </c>
      <c r="M28" s="84">
        <v>47985665</v>
      </c>
      <c r="N28" s="31">
        <f t="shared" si="4"/>
        <v>22.22119626468452</v>
      </c>
      <c r="O28" s="30">
        <f t="shared" si="5"/>
        <v>96.25860139689635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25862019</v>
      </c>
      <c r="M29" s="84">
        <v>47985665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25862019</v>
      </c>
      <c r="M30" s="84">
        <v>47985665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0</v>
      </c>
      <c r="E31" s="64">
        <f t="shared" si="0"/>
        <v>0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0</v>
      </c>
      <c r="K31" s="30">
        <f t="shared" si="3"/>
        <v>0</v>
      </c>
      <c r="L31" s="83">
        <v>25862019</v>
      </c>
      <c r="M31" s="84">
        <v>47985665</v>
      </c>
      <c r="N31" s="31">
        <f t="shared" si="4"/>
        <v>0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42760311</v>
      </c>
      <c r="D32" s="63">
        <v>62875480</v>
      </c>
      <c r="E32" s="64">
        <f t="shared" si="0"/>
        <v>20115169</v>
      </c>
      <c r="F32" s="62">
        <v>52589107</v>
      </c>
      <c r="G32" s="63">
        <v>54384442</v>
      </c>
      <c r="H32" s="64">
        <f t="shared" si="1"/>
        <v>1795335</v>
      </c>
      <c r="I32" s="64">
        <v>63711604</v>
      </c>
      <c r="J32" s="29">
        <f t="shared" si="2"/>
        <v>47.04168077729837</v>
      </c>
      <c r="K32" s="30">
        <f t="shared" si="3"/>
        <v>3.4138913976995275</v>
      </c>
      <c r="L32" s="83">
        <v>25862019</v>
      </c>
      <c r="M32" s="84">
        <v>47985665</v>
      </c>
      <c r="N32" s="31">
        <f t="shared" si="4"/>
        <v>77.77880373531548</v>
      </c>
      <c r="O32" s="30">
        <f t="shared" si="5"/>
        <v>3.7413986031036557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281421461</v>
      </c>
      <c r="D33" s="81">
        <v>307283480</v>
      </c>
      <c r="E33" s="82">
        <f t="shared" si="0"/>
        <v>25862019</v>
      </c>
      <c r="F33" s="80">
        <v>299634502</v>
      </c>
      <c r="G33" s="81">
        <v>347620167</v>
      </c>
      <c r="H33" s="82">
        <f t="shared" si="1"/>
        <v>47985665</v>
      </c>
      <c r="I33" s="82">
        <v>363498779</v>
      </c>
      <c r="J33" s="57">
        <f t="shared" si="2"/>
        <v>9.1897820827531</v>
      </c>
      <c r="K33" s="58">
        <f t="shared" si="3"/>
        <v>16.01473284274853</v>
      </c>
      <c r="L33" s="95">
        <v>25862019</v>
      </c>
      <c r="M33" s="96">
        <v>47985665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49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478550783</v>
      </c>
      <c r="D8" s="63">
        <v>475785492</v>
      </c>
      <c r="E8" s="64">
        <f>$D8-$C8</f>
        <v>-2765291</v>
      </c>
      <c r="F8" s="62">
        <v>500085532</v>
      </c>
      <c r="G8" s="63">
        <v>495311004</v>
      </c>
      <c r="H8" s="64">
        <f>$G8-$F8</f>
        <v>-4774528</v>
      </c>
      <c r="I8" s="64">
        <v>515618808</v>
      </c>
      <c r="J8" s="29">
        <f>IF(($C8=0),0,(($E8/$C8)*100))</f>
        <v>-0.5778469283164875</v>
      </c>
      <c r="K8" s="30">
        <f>IF(($F8=0),0,(($H8/$F8)*100))</f>
        <v>-0.9547422779669619</v>
      </c>
      <c r="L8" s="83">
        <v>35619760</v>
      </c>
      <c r="M8" s="84">
        <v>20564274</v>
      </c>
      <c r="N8" s="31">
        <f>IF(($L8=0),0,(($E8/$L8)*100))</f>
        <v>-7.7633622461240614</v>
      </c>
      <c r="O8" s="30">
        <f>IF(($M8=0),0,(($H8/$M8)*100))</f>
        <v>-23.217585994039954</v>
      </c>
      <c r="P8" s="5"/>
      <c r="Q8" s="32"/>
    </row>
    <row r="9" spans="1:17" ht="12.75">
      <c r="A9" s="2" t="s">
        <v>16</v>
      </c>
      <c r="B9" s="28" t="s">
        <v>19</v>
      </c>
      <c r="C9" s="62">
        <v>220151904</v>
      </c>
      <c r="D9" s="63">
        <v>238253350</v>
      </c>
      <c r="E9" s="64">
        <f>$D9-$C9</f>
        <v>18101446</v>
      </c>
      <c r="F9" s="62">
        <v>230058740</v>
      </c>
      <c r="G9" s="63">
        <v>265666256</v>
      </c>
      <c r="H9" s="64">
        <f>$G9-$F9</f>
        <v>35607516</v>
      </c>
      <c r="I9" s="64">
        <v>296935072</v>
      </c>
      <c r="J9" s="29">
        <f>IF(($C9=0),0,(($E9/$C9)*100))</f>
        <v>8.222252758713365</v>
      </c>
      <c r="K9" s="30">
        <f>IF(($F9=0),0,(($H9/$F9)*100))</f>
        <v>15.477575857365819</v>
      </c>
      <c r="L9" s="83">
        <v>35619760</v>
      </c>
      <c r="M9" s="84">
        <v>20564274</v>
      </c>
      <c r="N9" s="31">
        <f>IF(($L9=0),0,(($E9/$L9)*100))</f>
        <v>50.81855127603331</v>
      </c>
      <c r="O9" s="30">
        <f>IF(($M9=0),0,(($H9/$M9)*100))</f>
        <v>173.15231259805233</v>
      </c>
      <c r="P9" s="5"/>
      <c r="Q9" s="32"/>
    </row>
    <row r="10" spans="1:17" ht="12.75">
      <c r="A10" s="2" t="s">
        <v>16</v>
      </c>
      <c r="B10" s="28" t="s">
        <v>20</v>
      </c>
      <c r="C10" s="62">
        <v>390316493</v>
      </c>
      <c r="D10" s="63">
        <v>410600098</v>
      </c>
      <c r="E10" s="64">
        <f aca="true" t="shared" si="0" ref="E10:E33">$D10-$C10</f>
        <v>20283605</v>
      </c>
      <c r="F10" s="62">
        <v>409525448</v>
      </c>
      <c r="G10" s="63">
        <v>399256734</v>
      </c>
      <c r="H10" s="64">
        <f aca="true" t="shared" si="1" ref="H10:H33">$G10-$F10</f>
        <v>-10268714</v>
      </c>
      <c r="I10" s="64">
        <v>415594544</v>
      </c>
      <c r="J10" s="29">
        <f aca="true" t="shared" si="2" ref="J10:J33">IF(($C10=0),0,(($E10/$C10)*100))</f>
        <v>5.196707124543671</v>
      </c>
      <c r="K10" s="30">
        <f aca="true" t="shared" si="3" ref="K10:K33">IF(($F10=0),0,(($H10/$F10)*100))</f>
        <v>-2.5074666422195087</v>
      </c>
      <c r="L10" s="83">
        <v>35619760</v>
      </c>
      <c r="M10" s="84">
        <v>20564274</v>
      </c>
      <c r="N10" s="31">
        <f aca="true" t="shared" si="4" ref="N10:N33">IF(($L10=0),0,(($E10/$L10)*100))</f>
        <v>56.94481097009076</v>
      </c>
      <c r="O10" s="30">
        <f aca="true" t="shared" si="5" ref="O10:O33">IF(($M10=0),0,(($H10/$M10)*100))</f>
        <v>-49.934726604012376</v>
      </c>
      <c r="P10" s="5"/>
      <c r="Q10" s="32"/>
    </row>
    <row r="11" spans="1:17" ht="16.5">
      <c r="A11" s="6" t="s">
        <v>16</v>
      </c>
      <c r="B11" s="33" t="s">
        <v>21</v>
      </c>
      <c r="C11" s="65">
        <v>1089019180</v>
      </c>
      <c r="D11" s="66">
        <v>1124638940</v>
      </c>
      <c r="E11" s="67">
        <f t="shared" si="0"/>
        <v>35619760</v>
      </c>
      <c r="F11" s="65">
        <v>1139669720</v>
      </c>
      <c r="G11" s="66">
        <v>1160233994</v>
      </c>
      <c r="H11" s="67">
        <f t="shared" si="1"/>
        <v>20564274</v>
      </c>
      <c r="I11" s="67">
        <v>1228148424</v>
      </c>
      <c r="J11" s="34">
        <f t="shared" si="2"/>
        <v>3.270811079746089</v>
      </c>
      <c r="K11" s="35">
        <f t="shared" si="3"/>
        <v>1.8044064555825876</v>
      </c>
      <c r="L11" s="85">
        <v>35619760</v>
      </c>
      <c r="M11" s="86">
        <v>20564274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455870448</v>
      </c>
      <c r="D13" s="63">
        <v>415479974</v>
      </c>
      <c r="E13" s="64">
        <f t="shared" si="0"/>
        <v>-40390474</v>
      </c>
      <c r="F13" s="62">
        <v>482983020</v>
      </c>
      <c r="G13" s="63">
        <v>405878034</v>
      </c>
      <c r="H13" s="64">
        <f t="shared" si="1"/>
        <v>-77104986</v>
      </c>
      <c r="I13" s="64">
        <v>406939538</v>
      </c>
      <c r="J13" s="29">
        <f t="shared" si="2"/>
        <v>-8.860077282307186</v>
      </c>
      <c r="K13" s="30">
        <f t="shared" si="3"/>
        <v>-15.964326447749656</v>
      </c>
      <c r="L13" s="83">
        <v>-9155897</v>
      </c>
      <c r="M13" s="84">
        <v>-191711556</v>
      </c>
      <c r="N13" s="31">
        <f t="shared" si="4"/>
        <v>441.1416380066312</v>
      </c>
      <c r="O13" s="30">
        <f t="shared" si="5"/>
        <v>40.21926878523692</v>
      </c>
      <c r="P13" s="5"/>
      <c r="Q13" s="32"/>
    </row>
    <row r="14" spans="1:17" ht="12.75">
      <c r="A14" s="2" t="s">
        <v>16</v>
      </c>
      <c r="B14" s="28" t="s">
        <v>24</v>
      </c>
      <c r="C14" s="62">
        <v>4280000</v>
      </c>
      <c r="D14" s="63">
        <v>9600000</v>
      </c>
      <c r="E14" s="64">
        <f t="shared" si="0"/>
        <v>5320000</v>
      </c>
      <c r="F14" s="62">
        <v>2289800</v>
      </c>
      <c r="G14" s="63">
        <v>10022400</v>
      </c>
      <c r="H14" s="64">
        <f t="shared" si="1"/>
        <v>7732600</v>
      </c>
      <c r="I14" s="64">
        <v>10473420</v>
      </c>
      <c r="J14" s="29">
        <f t="shared" si="2"/>
        <v>124.29906542056075</v>
      </c>
      <c r="K14" s="30">
        <f t="shared" si="3"/>
        <v>337.6976155122718</v>
      </c>
      <c r="L14" s="83">
        <v>-9155897</v>
      </c>
      <c r="M14" s="84">
        <v>-191711556</v>
      </c>
      <c r="N14" s="31">
        <f t="shared" si="4"/>
        <v>-58.10462918051612</v>
      </c>
      <c r="O14" s="30">
        <f t="shared" si="5"/>
        <v>-4.033455343714387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-9155897</v>
      </c>
      <c r="M15" s="84">
        <v>-191711556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110893277</v>
      </c>
      <c r="D16" s="63">
        <v>125067084</v>
      </c>
      <c r="E16" s="64">
        <f t="shared" si="0"/>
        <v>14173807</v>
      </c>
      <c r="F16" s="62">
        <v>115828031</v>
      </c>
      <c r="G16" s="63">
        <v>147329025</v>
      </c>
      <c r="H16" s="64">
        <f t="shared" si="1"/>
        <v>31500994</v>
      </c>
      <c r="I16" s="64">
        <v>173553595</v>
      </c>
      <c r="J16" s="29">
        <f t="shared" si="2"/>
        <v>12.78148448981267</v>
      </c>
      <c r="K16" s="30">
        <f t="shared" si="3"/>
        <v>27.196347661301434</v>
      </c>
      <c r="L16" s="83">
        <v>-9155897</v>
      </c>
      <c r="M16" s="84">
        <v>-191711556</v>
      </c>
      <c r="N16" s="31">
        <f t="shared" si="4"/>
        <v>-154.80522552842174</v>
      </c>
      <c r="O16" s="30">
        <f t="shared" si="5"/>
        <v>-16.431452885396226</v>
      </c>
      <c r="P16" s="5"/>
      <c r="Q16" s="32"/>
    </row>
    <row r="17" spans="1:17" ht="12.75">
      <c r="A17" s="2" t="s">
        <v>16</v>
      </c>
      <c r="B17" s="28" t="s">
        <v>26</v>
      </c>
      <c r="C17" s="62">
        <v>554923534</v>
      </c>
      <c r="D17" s="63">
        <v>566664304</v>
      </c>
      <c r="E17" s="64">
        <f t="shared" si="0"/>
        <v>11740770</v>
      </c>
      <c r="F17" s="62">
        <v>574016667</v>
      </c>
      <c r="G17" s="63">
        <v>420176503</v>
      </c>
      <c r="H17" s="64">
        <f t="shared" si="1"/>
        <v>-153840164</v>
      </c>
      <c r="I17" s="64">
        <v>544821397</v>
      </c>
      <c r="J17" s="41">
        <f t="shared" si="2"/>
        <v>2.1157455542334236</v>
      </c>
      <c r="K17" s="30">
        <f t="shared" si="3"/>
        <v>-26.800644100461284</v>
      </c>
      <c r="L17" s="87">
        <v>-9155897</v>
      </c>
      <c r="M17" s="84">
        <v>-191711556</v>
      </c>
      <c r="N17" s="31">
        <f t="shared" si="4"/>
        <v>-128.23178329769326</v>
      </c>
      <c r="O17" s="30">
        <f t="shared" si="5"/>
        <v>80.2456394438737</v>
      </c>
      <c r="P17" s="5"/>
      <c r="Q17" s="32"/>
    </row>
    <row r="18" spans="1:17" ht="16.5">
      <c r="A18" s="2" t="s">
        <v>16</v>
      </c>
      <c r="B18" s="33" t="s">
        <v>27</v>
      </c>
      <c r="C18" s="65">
        <v>1125967259</v>
      </c>
      <c r="D18" s="66">
        <v>1116811362</v>
      </c>
      <c r="E18" s="67">
        <f t="shared" si="0"/>
        <v>-9155897</v>
      </c>
      <c r="F18" s="65">
        <v>1175117518</v>
      </c>
      <c r="G18" s="66">
        <v>983405962</v>
      </c>
      <c r="H18" s="67">
        <f t="shared" si="1"/>
        <v>-191711556</v>
      </c>
      <c r="I18" s="67">
        <v>1135787950</v>
      </c>
      <c r="J18" s="42">
        <f t="shared" si="2"/>
        <v>-0.8131583691102692</v>
      </c>
      <c r="K18" s="35">
        <f t="shared" si="3"/>
        <v>-16.31424543191943</v>
      </c>
      <c r="L18" s="88">
        <v>-9155897</v>
      </c>
      <c r="M18" s="86">
        <v>-191711556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-36948079</v>
      </c>
      <c r="D19" s="72">
        <v>7827578</v>
      </c>
      <c r="E19" s="73">
        <f t="shared" si="0"/>
        <v>44775657</v>
      </c>
      <c r="F19" s="74">
        <v>-35447798</v>
      </c>
      <c r="G19" s="75">
        <v>176828032</v>
      </c>
      <c r="H19" s="76">
        <f t="shared" si="1"/>
        <v>212275830</v>
      </c>
      <c r="I19" s="76">
        <v>92360474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424996</v>
      </c>
      <c r="D22" s="63">
        <v>8476000</v>
      </c>
      <c r="E22" s="64">
        <f t="shared" si="0"/>
        <v>8051004</v>
      </c>
      <c r="F22" s="62">
        <v>424982</v>
      </c>
      <c r="G22" s="63">
        <v>7976000</v>
      </c>
      <c r="H22" s="64">
        <f t="shared" si="1"/>
        <v>7551018</v>
      </c>
      <c r="I22" s="64">
        <v>21452000</v>
      </c>
      <c r="J22" s="29">
        <f t="shared" si="2"/>
        <v>1894.3717117337574</v>
      </c>
      <c r="K22" s="30">
        <f t="shared" si="3"/>
        <v>1776.7853697333062</v>
      </c>
      <c r="L22" s="83">
        <v>69317317</v>
      </c>
      <c r="M22" s="84">
        <v>42312828</v>
      </c>
      <c r="N22" s="31">
        <f t="shared" si="4"/>
        <v>11.614708053400278</v>
      </c>
      <c r="O22" s="30">
        <f t="shared" si="5"/>
        <v>17.845694454646235</v>
      </c>
      <c r="P22" s="5"/>
      <c r="Q22" s="32"/>
    </row>
    <row r="23" spans="1:17" ht="12.75">
      <c r="A23" s="6" t="s">
        <v>16</v>
      </c>
      <c r="B23" s="28" t="s">
        <v>31</v>
      </c>
      <c r="C23" s="62">
        <v>7479989</v>
      </c>
      <c r="D23" s="63">
        <v>25734952</v>
      </c>
      <c r="E23" s="64">
        <f t="shared" si="0"/>
        <v>18254963</v>
      </c>
      <c r="F23" s="62">
        <v>8754999</v>
      </c>
      <c r="G23" s="63">
        <v>11778808</v>
      </c>
      <c r="H23" s="64">
        <f t="shared" si="1"/>
        <v>3023809</v>
      </c>
      <c r="I23" s="64">
        <v>12298970</v>
      </c>
      <c r="J23" s="29">
        <f t="shared" si="2"/>
        <v>244.05066638466982</v>
      </c>
      <c r="K23" s="30">
        <f t="shared" si="3"/>
        <v>34.53808504147173</v>
      </c>
      <c r="L23" s="83">
        <v>69317317</v>
      </c>
      <c r="M23" s="84">
        <v>42312828</v>
      </c>
      <c r="N23" s="31">
        <f t="shared" si="4"/>
        <v>26.335357151806672</v>
      </c>
      <c r="O23" s="30">
        <f t="shared" si="5"/>
        <v>7.1463174241154475</v>
      </c>
      <c r="P23" s="5"/>
      <c r="Q23" s="32"/>
    </row>
    <row r="24" spans="1:17" ht="12.75">
      <c r="A24" s="6" t="s">
        <v>16</v>
      </c>
      <c r="B24" s="28" t="s">
        <v>32</v>
      </c>
      <c r="C24" s="62">
        <v>84122958</v>
      </c>
      <c r="D24" s="63">
        <v>127134308</v>
      </c>
      <c r="E24" s="64">
        <f t="shared" si="0"/>
        <v>43011350</v>
      </c>
      <c r="F24" s="62">
        <v>38504995</v>
      </c>
      <c r="G24" s="63">
        <v>70242996</v>
      </c>
      <c r="H24" s="64">
        <f t="shared" si="1"/>
        <v>31738001</v>
      </c>
      <c r="I24" s="64">
        <v>73200000</v>
      </c>
      <c r="J24" s="29">
        <f t="shared" si="2"/>
        <v>51.12914598176636</v>
      </c>
      <c r="K24" s="30">
        <f t="shared" si="3"/>
        <v>82.42567230563203</v>
      </c>
      <c r="L24" s="83">
        <v>69317317</v>
      </c>
      <c r="M24" s="84">
        <v>42312828</v>
      </c>
      <c r="N24" s="31">
        <f t="shared" si="4"/>
        <v>62.049934794793046</v>
      </c>
      <c r="O24" s="30">
        <f t="shared" si="5"/>
        <v>75.00798812123831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69317317</v>
      </c>
      <c r="M25" s="84">
        <v>42312828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92027943</v>
      </c>
      <c r="D26" s="66">
        <v>161345260</v>
      </c>
      <c r="E26" s="67">
        <f t="shared" si="0"/>
        <v>69317317</v>
      </c>
      <c r="F26" s="65">
        <v>47684976</v>
      </c>
      <c r="G26" s="66">
        <v>89997804</v>
      </c>
      <c r="H26" s="67">
        <f t="shared" si="1"/>
        <v>42312828</v>
      </c>
      <c r="I26" s="67">
        <v>106950970</v>
      </c>
      <c r="J26" s="42">
        <f t="shared" si="2"/>
        <v>75.32203235271705</v>
      </c>
      <c r="K26" s="35">
        <f t="shared" si="3"/>
        <v>88.73408681174548</v>
      </c>
      <c r="L26" s="88">
        <v>69317317</v>
      </c>
      <c r="M26" s="86">
        <v>42312828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66342328</v>
      </c>
      <c r="M28" s="84">
        <v>39337821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7905003</v>
      </c>
      <c r="D29" s="63">
        <v>13566436</v>
      </c>
      <c r="E29" s="64">
        <f t="shared" si="0"/>
        <v>5661433</v>
      </c>
      <c r="F29" s="62">
        <v>9604989</v>
      </c>
      <c r="G29" s="63">
        <v>7976000</v>
      </c>
      <c r="H29" s="64">
        <f t="shared" si="1"/>
        <v>-1628989</v>
      </c>
      <c r="I29" s="64">
        <v>21452000</v>
      </c>
      <c r="J29" s="29">
        <f t="shared" si="2"/>
        <v>71.61835359202267</v>
      </c>
      <c r="K29" s="30">
        <f t="shared" si="3"/>
        <v>-16.959821609374046</v>
      </c>
      <c r="L29" s="83">
        <v>66342328</v>
      </c>
      <c r="M29" s="84">
        <v>39337821</v>
      </c>
      <c r="N29" s="31">
        <f t="shared" si="4"/>
        <v>8.533666470070209</v>
      </c>
      <c r="O29" s="30">
        <f t="shared" si="5"/>
        <v>-4.141024994749964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66342328</v>
      </c>
      <c r="M30" s="84">
        <v>39337821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55674982</v>
      </c>
      <c r="D31" s="63">
        <v>66964968</v>
      </c>
      <c r="E31" s="64">
        <f t="shared" si="0"/>
        <v>11289986</v>
      </c>
      <c r="F31" s="62">
        <v>26179989</v>
      </c>
      <c r="G31" s="63">
        <v>70242996</v>
      </c>
      <c r="H31" s="64">
        <f t="shared" si="1"/>
        <v>44063007</v>
      </c>
      <c r="I31" s="64">
        <v>73200000</v>
      </c>
      <c r="J31" s="29">
        <f t="shared" si="2"/>
        <v>20.278382847074834</v>
      </c>
      <c r="K31" s="30">
        <f t="shared" si="3"/>
        <v>168.30796605758695</v>
      </c>
      <c r="L31" s="83">
        <v>66342328</v>
      </c>
      <c r="M31" s="84">
        <v>39337821</v>
      </c>
      <c r="N31" s="31">
        <f t="shared" si="4"/>
        <v>17.017771821332527</v>
      </c>
      <c r="O31" s="30">
        <f t="shared" si="5"/>
        <v>112.0118142791895</v>
      </c>
      <c r="P31" s="5"/>
      <c r="Q31" s="32"/>
    </row>
    <row r="32" spans="1:17" ht="12.75">
      <c r="A32" s="6" t="s">
        <v>16</v>
      </c>
      <c r="B32" s="28" t="s">
        <v>39</v>
      </c>
      <c r="C32" s="62">
        <v>31422963</v>
      </c>
      <c r="D32" s="63">
        <v>80813872</v>
      </c>
      <c r="E32" s="64">
        <f t="shared" si="0"/>
        <v>49390909</v>
      </c>
      <c r="F32" s="62">
        <v>14875003</v>
      </c>
      <c r="G32" s="63">
        <v>11778806</v>
      </c>
      <c r="H32" s="64">
        <f t="shared" si="1"/>
        <v>-3096197</v>
      </c>
      <c r="I32" s="64">
        <v>12298932</v>
      </c>
      <c r="J32" s="29">
        <f t="shared" si="2"/>
        <v>157.1809412116865</v>
      </c>
      <c r="K32" s="30">
        <f t="shared" si="3"/>
        <v>-20.81476554996325</v>
      </c>
      <c r="L32" s="83">
        <v>66342328</v>
      </c>
      <c r="M32" s="84">
        <v>39337821</v>
      </c>
      <c r="N32" s="31">
        <f t="shared" si="4"/>
        <v>74.44856170859725</v>
      </c>
      <c r="O32" s="30">
        <f t="shared" si="5"/>
        <v>-7.870789284439522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95002948</v>
      </c>
      <c r="D33" s="81">
        <v>161345276</v>
      </c>
      <c r="E33" s="82">
        <f t="shared" si="0"/>
        <v>66342328</v>
      </c>
      <c r="F33" s="80">
        <v>50659981</v>
      </c>
      <c r="G33" s="81">
        <v>89997802</v>
      </c>
      <c r="H33" s="82">
        <f t="shared" si="1"/>
        <v>39337821</v>
      </c>
      <c r="I33" s="82">
        <v>106950932</v>
      </c>
      <c r="J33" s="57">
        <f t="shared" si="2"/>
        <v>69.8318624807306</v>
      </c>
      <c r="K33" s="58">
        <f t="shared" si="3"/>
        <v>77.65068249828204</v>
      </c>
      <c r="L33" s="95">
        <v>66342328</v>
      </c>
      <c r="M33" s="96">
        <v>39337821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0</v>
      </c>
      <c r="D8" s="63">
        <v>0</v>
      </c>
      <c r="E8" s="64">
        <f>$D8-$C8</f>
        <v>0</v>
      </c>
      <c r="F8" s="62">
        <v>0</v>
      </c>
      <c r="G8" s="63">
        <v>0</v>
      </c>
      <c r="H8" s="64">
        <f>$G8-$F8</f>
        <v>0</v>
      </c>
      <c r="I8" s="64">
        <v>0</v>
      </c>
      <c r="J8" s="29">
        <f>IF(($C8=0),0,(($E8/$C8)*100))</f>
        <v>0</v>
      </c>
      <c r="K8" s="30">
        <f>IF(($F8=0),0,(($H8/$F8)*100))</f>
        <v>0</v>
      </c>
      <c r="L8" s="83">
        <v>-13546878</v>
      </c>
      <c r="M8" s="84">
        <v>1219425747</v>
      </c>
      <c r="N8" s="31">
        <f>IF(($L8=0),0,(($E8/$L8)*100))</f>
        <v>0</v>
      </c>
      <c r="O8" s="30">
        <f>IF(($M8=0),0,(($H8/$M8)*100))</f>
        <v>0</v>
      </c>
      <c r="P8" s="5"/>
      <c r="Q8" s="32"/>
    </row>
    <row r="9" spans="1:17" ht="12.75">
      <c r="A9" s="2" t="s">
        <v>16</v>
      </c>
      <c r="B9" s="28" t="s">
        <v>19</v>
      </c>
      <c r="C9" s="62">
        <v>678694375</v>
      </c>
      <c r="D9" s="63">
        <v>501877729</v>
      </c>
      <c r="E9" s="64">
        <f>$D9-$C9</f>
        <v>-176816646</v>
      </c>
      <c r="F9" s="62">
        <v>712368410</v>
      </c>
      <c r="G9" s="63">
        <v>1053943230</v>
      </c>
      <c r="H9" s="64">
        <f>$G9-$F9</f>
        <v>341574820</v>
      </c>
      <c r="I9" s="64">
        <v>0</v>
      </c>
      <c r="J9" s="29">
        <f>IF(($C9=0),0,(($E9/$C9)*100))</f>
        <v>-26.052469640697996</v>
      </c>
      <c r="K9" s="30">
        <f>IF(($F9=0),0,(($H9/$F9)*100))</f>
        <v>47.94918123896033</v>
      </c>
      <c r="L9" s="83">
        <v>-13546878</v>
      </c>
      <c r="M9" s="84">
        <v>1219425747</v>
      </c>
      <c r="N9" s="31">
        <f>IF(($L9=0),0,(($E9/$L9)*100))</f>
        <v>1305.2206272175774</v>
      </c>
      <c r="O9" s="30">
        <f>IF(($M9=0),0,(($H9/$M9)*100))</f>
        <v>28.011120877210736</v>
      </c>
      <c r="P9" s="5"/>
      <c r="Q9" s="32"/>
    </row>
    <row r="10" spans="1:17" ht="12.75">
      <c r="A10" s="2" t="s">
        <v>16</v>
      </c>
      <c r="B10" s="28" t="s">
        <v>20</v>
      </c>
      <c r="C10" s="62">
        <v>538258073</v>
      </c>
      <c r="D10" s="63">
        <v>701527841</v>
      </c>
      <c r="E10" s="64">
        <f aca="true" t="shared" si="0" ref="E10:E33">$D10-$C10</f>
        <v>163269768</v>
      </c>
      <c r="F10" s="62">
        <v>565170974</v>
      </c>
      <c r="G10" s="63">
        <v>1443021901</v>
      </c>
      <c r="H10" s="64">
        <f aca="true" t="shared" si="1" ref="H10:H33">$G10-$F10</f>
        <v>877850927</v>
      </c>
      <c r="I10" s="64">
        <v>31695886</v>
      </c>
      <c r="J10" s="29">
        <f aca="true" t="shared" si="2" ref="J10:J33">IF(($C10=0),0,(($E10/$C10)*100))</f>
        <v>30.332990100828454</v>
      </c>
      <c r="K10" s="30">
        <f aca="true" t="shared" si="3" ref="K10:K33">IF(($F10=0),0,(($H10/$F10)*100))</f>
        <v>155.3248428147338</v>
      </c>
      <c r="L10" s="83">
        <v>-13546878</v>
      </c>
      <c r="M10" s="84">
        <v>1219425747</v>
      </c>
      <c r="N10" s="31">
        <f aca="true" t="shared" si="4" ref="N10:N33">IF(($L10=0),0,(($E10/$L10)*100))</f>
        <v>-1205.2206272175774</v>
      </c>
      <c r="O10" s="30">
        <f aca="true" t="shared" si="5" ref="O10:O33">IF(($M10=0),0,(($H10/$M10)*100))</f>
        <v>71.98887912278926</v>
      </c>
      <c r="P10" s="5"/>
      <c r="Q10" s="32"/>
    </row>
    <row r="11" spans="1:17" ht="16.5">
      <c r="A11" s="6" t="s">
        <v>16</v>
      </c>
      <c r="B11" s="33" t="s">
        <v>21</v>
      </c>
      <c r="C11" s="65">
        <v>1216952448</v>
      </c>
      <c r="D11" s="66">
        <v>1203405570</v>
      </c>
      <c r="E11" s="67">
        <f t="shared" si="0"/>
        <v>-13546878</v>
      </c>
      <c r="F11" s="65">
        <v>1277539384</v>
      </c>
      <c r="G11" s="66">
        <v>2496965131</v>
      </c>
      <c r="H11" s="67">
        <f t="shared" si="1"/>
        <v>1219425747</v>
      </c>
      <c r="I11" s="67">
        <v>31695886</v>
      </c>
      <c r="J11" s="34">
        <f t="shared" si="2"/>
        <v>-1.113180553789395</v>
      </c>
      <c r="K11" s="35">
        <f t="shared" si="3"/>
        <v>95.45112755600182</v>
      </c>
      <c r="L11" s="85">
        <v>-13546878</v>
      </c>
      <c r="M11" s="86">
        <v>1219425747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395373710</v>
      </c>
      <c r="D13" s="63">
        <v>403417720</v>
      </c>
      <c r="E13" s="64">
        <f t="shared" si="0"/>
        <v>8044010</v>
      </c>
      <c r="F13" s="62">
        <v>407904791</v>
      </c>
      <c r="G13" s="63">
        <v>834470139</v>
      </c>
      <c r="H13" s="64">
        <f t="shared" si="1"/>
        <v>426565348</v>
      </c>
      <c r="I13" s="64">
        <v>13342473</v>
      </c>
      <c r="J13" s="29">
        <f t="shared" si="2"/>
        <v>2.0345333532672165</v>
      </c>
      <c r="K13" s="30">
        <f t="shared" si="3"/>
        <v>104.57473347009547</v>
      </c>
      <c r="L13" s="83">
        <v>6237980</v>
      </c>
      <c r="M13" s="84">
        <v>1390781106</v>
      </c>
      <c r="N13" s="31">
        <f t="shared" si="4"/>
        <v>128.9521607956422</v>
      </c>
      <c r="O13" s="30">
        <f t="shared" si="5"/>
        <v>30.67091910867532</v>
      </c>
      <c r="P13" s="5"/>
      <c r="Q13" s="32"/>
    </row>
    <row r="14" spans="1:17" ht="12.75">
      <c r="A14" s="2" t="s">
        <v>16</v>
      </c>
      <c r="B14" s="28" t="s">
        <v>24</v>
      </c>
      <c r="C14" s="62">
        <v>42329485</v>
      </c>
      <c r="D14" s="63">
        <v>95010874</v>
      </c>
      <c r="E14" s="64">
        <f t="shared" si="0"/>
        <v>52681389</v>
      </c>
      <c r="F14" s="62">
        <v>44445959</v>
      </c>
      <c r="G14" s="63">
        <v>199511418</v>
      </c>
      <c r="H14" s="64">
        <f t="shared" si="1"/>
        <v>155065459</v>
      </c>
      <c r="I14" s="64">
        <v>11989</v>
      </c>
      <c r="J14" s="29">
        <f t="shared" si="2"/>
        <v>124.45553967878418</v>
      </c>
      <c r="K14" s="30">
        <f t="shared" si="3"/>
        <v>348.88539360799933</v>
      </c>
      <c r="L14" s="83">
        <v>6237980</v>
      </c>
      <c r="M14" s="84">
        <v>1390781106</v>
      </c>
      <c r="N14" s="31">
        <f t="shared" si="4"/>
        <v>844.5264172055697</v>
      </c>
      <c r="O14" s="30">
        <f t="shared" si="5"/>
        <v>11.149522978923759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6237980</v>
      </c>
      <c r="M15" s="84">
        <v>1390781106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6237980</v>
      </c>
      <c r="M16" s="84">
        <v>1390781106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905275793</v>
      </c>
      <c r="D17" s="63">
        <v>850788374</v>
      </c>
      <c r="E17" s="64">
        <f t="shared" si="0"/>
        <v>-54487419</v>
      </c>
      <c r="F17" s="62">
        <v>960183691</v>
      </c>
      <c r="G17" s="63">
        <v>1769333990</v>
      </c>
      <c r="H17" s="64">
        <f t="shared" si="1"/>
        <v>809150299</v>
      </c>
      <c r="I17" s="64">
        <v>18187636</v>
      </c>
      <c r="J17" s="41">
        <f t="shared" si="2"/>
        <v>-6.018875067832505</v>
      </c>
      <c r="K17" s="30">
        <f t="shared" si="3"/>
        <v>84.27036478377345</v>
      </c>
      <c r="L17" s="87">
        <v>6237980</v>
      </c>
      <c r="M17" s="84">
        <v>1390781106</v>
      </c>
      <c r="N17" s="31">
        <f t="shared" si="4"/>
        <v>-873.478578001212</v>
      </c>
      <c r="O17" s="30">
        <f t="shared" si="5"/>
        <v>58.17955791240092</v>
      </c>
      <c r="P17" s="5"/>
      <c r="Q17" s="32"/>
    </row>
    <row r="18" spans="1:17" ht="16.5">
      <c r="A18" s="2" t="s">
        <v>16</v>
      </c>
      <c r="B18" s="33" t="s">
        <v>27</v>
      </c>
      <c r="C18" s="65">
        <v>1342978988</v>
      </c>
      <c r="D18" s="66">
        <v>1349216968</v>
      </c>
      <c r="E18" s="67">
        <f t="shared" si="0"/>
        <v>6237980</v>
      </c>
      <c r="F18" s="65">
        <v>1412534441</v>
      </c>
      <c r="G18" s="66">
        <v>2803315547</v>
      </c>
      <c r="H18" s="67">
        <f t="shared" si="1"/>
        <v>1390781106</v>
      </c>
      <c r="I18" s="67">
        <v>31542098</v>
      </c>
      <c r="J18" s="42">
        <f t="shared" si="2"/>
        <v>0.46448827984194796</v>
      </c>
      <c r="K18" s="35">
        <f t="shared" si="3"/>
        <v>98.4599784353152</v>
      </c>
      <c r="L18" s="88">
        <v>6237980</v>
      </c>
      <c r="M18" s="86">
        <v>1390781106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-126026540</v>
      </c>
      <c r="D19" s="72">
        <v>-145811398</v>
      </c>
      <c r="E19" s="73">
        <f t="shared" si="0"/>
        <v>-19784858</v>
      </c>
      <c r="F19" s="74">
        <v>-134995057</v>
      </c>
      <c r="G19" s="75">
        <v>-306350416</v>
      </c>
      <c r="H19" s="76">
        <f t="shared" si="1"/>
        <v>-171355359</v>
      </c>
      <c r="I19" s="76">
        <v>153788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45270158</v>
      </c>
      <c r="M22" s="84">
        <v>429447706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46546500</v>
      </c>
      <c r="D23" s="63">
        <v>38450000</v>
      </c>
      <c r="E23" s="64">
        <f t="shared" si="0"/>
        <v>-8096500</v>
      </c>
      <c r="F23" s="62">
        <v>48873825</v>
      </c>
      <c r="G23" s="63">
        <v>80745000</v>
      </c>
      <c r="H23" s="64">
        <f t="shared" si="1"/>
        <v>31871175</v>
      </c>
      <c r="I23" s="64">
        <v>0</v>
      </c>
      <c r="J23" s="29">
        <f t="shared" si="2"/>
        <v>-17.394433523465782</v>
      </c>
      <c r="K23" s="30">
        <f t="shared" si="3"/>
        <v>65.21113295306844</v>
      </c>
      <c r="L23" s="83">
        <v>45270158</v>
      </c>
      <c r="M23" s="84">
        <v>429447706</v>
      </c>
      <c r="N23" s="31">
        <f t="shared" si="4"/>
        <v>-17.884850324578057</v>
      </c>
      <c r="O23" s="30">
        <f t="shared" si="5"/>
        <v>7.4214332862218155</v>
      </c>
      <c r="P23" s="5"/>
      <c r="Q23" s="32"/>
    </row>
    <row r="24" spans="1:17" ht="12.75">
      <c r="A24" s="6" t="s">
        <v>16</v>
      </c>
      <c r="B24" s="28" t="s">
        <v>32</v>
      </c>
      <c r="C24" s="62">
        <v>241731142</v>
      </c>
      <c r="D24" s="63">
        <v>295097800</v>
      </c>
      <c r="E24" s="64">
        <f t="shared" si="0"/>
        <v>53366658</v>
      </c>
      <c r="F24" s="62">
        <v>222128849</v>
      </c>
      <c r="G24" s="63">
        <v>619705380</v>
      </c>
      <c r="H24" s="64">
        <f t="shared" si="1"/>
        <v>397576531</v>
      </c>
      <c r="I24" s="64">
        <v>0</v>
      </c>
      <c r="J24" s="29">
        <f t="shared" si="2"/>
        <v>22.07686504869116</v>
      </c>
      <c r="K24" s="30">
        <f t="shared" si="3"/>
        <v>178.98464462848767</v>
      </c>
      <c r="L24" s="83">
        <v>45270158</v>
      </c>
      <c r="M24" s="84">
        <v>429447706</v>
      </c>
      <c r="N24" s="31">
        <f t="shared" si="4"/>
        <v>117.88485032457805</v>
      </c>
      <c r="O24" s="30">
        <f t="shared" si="5"/>
        <v>92.57856671377819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45270158</v>
      </c>
      <c r="M25" s="84">
        <v>429447706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288277642</v>
      </c>
      <c r="D26" s="66">
        <v>333547800</v>
      </c>
      <c r="E26" s="67">
        <f t="shared" si="0"/>
        <v>45270158</v>
      </c>
      <c r="F26" s="65">
        <v>271002674</v>
      </c>
      <c r="G26" s="66">
        <v>700450380</v>
      </c>
      <c r="H26" s="67">
        <f t="shared" si="1"/>
        <v>429447706</v>
      </c>
      <c r="I26" s="67">
        <v>0</v>
      </c>
      <c r="J26" s="42">
        <f t="shared" si="2"/>
        <v>15.703665981838439</v>
      </c>
      <c r="K26" s="35">
        <f t="shared" si="3"/>
        <v>158.4662245804999</v>
      </c>
      <c r="L26" s="88">
        <v>45270158</v>
      </c>
      <c r="M26" s="86">
        <v>429447706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153267473</v>
      </c>
      <c r="D28" s="63">
        <v>206593240</v>
      </c>
      <c r="E28" s="64">
        <f t="shared" si="0"/>
        <v>53325767</v>
      </c>
      <c r="F28" s="62">
        <v>164447185</v>
      </c>
      <c r="G28" s="63">
        <v>433845804</v>
      </c>
      <c r="H28" s="64">
        <f t="shared" si="1"/>
        <v>269398619</v>
      </c>
      <c r="I28" s="64">
        <v>0</v>
      </c>
      <c r="J28" s="29">
        <f t="shared" si="2"/>
        <v>34.79261839203156</v>
      </c>
      <c r="K28" s="30">
        <f t="shared" si="3"/>
        <v>163.82075436560376</v>
      </c>
      <c r="L28" s="83">
        <v>43309658</v>
      </c>
      <c r="M28" s="84">
        <v>427389181</v>
      </c>
      <c r="N28" s="31">
        <f t="shared" si="4"/>
        <v>123.12673307187048</v>
      </c>
      <c r="O28" s="30">
        <f t="shared" si="5"/>
        <v>63.03356073957333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43309658</v>
      </c>
      <c r="M29" s="84">
        <v>427389181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2100000</v>
      </c>
      <c r="D30" s="63">
        <v>150000</v>
      </c>
      <c r="E30" s="64">
        <f t="shared" si="0"/>
        <v>-1950000</v>
      </c>
      <c r="F30" s="62">
        <v>2205000</v>
      </c>
      <c r="G30" s="63">
        <v>315000</v>
      </c>
      <c r="H30" s="64">
        <f t="shared" si="1"/>
        <v>-1890000</v>
      </c>
      <c r="I30" s="64">
        <v>0</v>
      </c>
      <c r="J30" s="29">
        <f t="shared" si="2"/>
        <v>-92.85714285714286</v>
      </c>
      <c r="K30" s="30">
        <f t="shared" si="3"/>
        <v>-85.71428571428571</v>
      </c>
      <c r="L30" s="83">
        <v>43309658</v>
      </c>
      <c r="M30" s="84">
        <v>427389181</v>
      </c>
      <c r="N30" s="31">
        <f t="shared" si="4"/>
        <v>-4.502459936303353</v>
      </c>
      <c r="O30" s="30">
        <f t="shared" si="5"/>
        <v>-0.4422198979341969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0</v>
      </c>
      <c r="E31" s="64">
        <f t="shared" si="0"/>
        <v>0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0</v>
      </c>
      <c r="K31" s="30">
        <f t="shared" si="3"/>
        <v>0</v>
      </c>
      <c r="L31" s="83">
        <v>43309658</v>
      </c>
      <c r="M31" s="84">
        <v>427389181</v>
      </c>
      <c r="N31" s="31">
        <f t="shared" si="4"/>
        <v>0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135010169</v>
      </c>
      <c r="D32" s="63">
        <v>126944060</v>
      </c>
      <c r="E32" s="64">
        <f t="shared" si="0"/>
        <v>-8066109</v>
      </c>
      <c r="F32" s="62">
        <v>106555489</v>
      </c>
      <c r="G32" s="63">
        <v>266436051</v>
      </c>
      <c r="H32" s="64">
        <f t="shared" si="1"/>
        <v>159880562</v>
      </c>
      <c r="I32" s="64">
        <v>153799</v>
      </c>
      <c r="J32" s="29">
        <f t="shared" si="2"/>
        <v>-5.974445524914497</v>
      </c>
      <c r="K32" s="30">
        <f t="shared" si="3"/>
        <v>150.04441676392665</v>
      </c>
      <c r="L32" s="83">
        <v>43309658</v>
      </c>
      <c r="M32" s="84">
        <v>427389181</v>
      </c>
      <c r="N32" s="31">
        <f t="shared" si="4"/>
        <v>-18.62427313556713</v>
      </c>
      <c r="O32" s="30">
        <f t="shared" si="5"/>
        <v>37.40865915836087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290377642</v>
      </c>
      <c r="D33" s="81">
        <v>333687300</v>
      </c>
      <c r="E33" s="82">
        <f t="shared" si="0"/>
        <v>43309658</v>
      </c>
      <c r="F33" s="80">
        <v>273207674</v>
      </c>
      <c r="G33" s="81">
        <v>700596855</v>
      </c>
      <c r="H33" s="82">
        <f t="shared" si="1"/>
        <v>427389181</v>
      </c>
      <c r="I33" s="82">
        <v>153799</v>
      </c>
      <c r="J33" s="57">
        <f t="shared" si="2"/>
        <v>14.914942383890562</v>
      </c>
      <c r="K33" s="58">
        <f t="shared" si="3"/>
        <v>156.4338126900491</v>
      </c>
      <c r="L33" s="95">
        <v>43309658</v>
      </c>
      <c r="M33" s="96">
        <v>427389181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42400000</v>
      </c>
      <c r="D8" s="63">
        <v>46851552</v>
      </c>
      <c r="E8" s="64">
        <f>$D8-$C8</f>
        <v>4451552</v>
      </c>
      <c r="F8" s="62">
        <v>44944000</v>
      </c>
      <c r="G8" s="63">
        <v>48257094</v>
      </c>
      <c r="H8" s="64">
        <f>$G8-$F8</f>
        <v>3313094</v>
      </c>
      <c r="I8" s="64">
        <v>49704806</v>
      </c>
      <c r="J8" s="29">
        <f>IF(($C8=0),0,(($E8/$C8)*100))</f>
        <v>10.498943396226416</v>
      </c>
      <c r="K8" s="30">
        <f>IF(($F8=0),0,(($H8/$F8)*100))</f>
        <v>7.371604663581345</v>
      </c>
      <c r="L8" s="83">
        <v>14767092</v>
      </c>
      <c r="M8" s="84">
        <v>10006316</v>
      </c>
      <c r="N8" s="31">
        <f>IF(($L8=0),0,(($E8/$L8)*100))</f>
        <v>30.14508205136123</v>
      </c>
      <c r="O8" s="30">
        <f>IF(($M8=0),0,(($H8/$M8)*100))</f>
        <v>33.110027706500574</v>
      </c>
      <c r="P8" s="5"/>
      <c r="Q8" s="32"/>
    </row>
    <row r="9" spans="1:17" ht="12.75">
      <c r="A9" s="2" t="s">
        <v>16</v>
      </c>
      <c r="B9" s="28" t="s">
        <v>19</v>
      </c>
      <c r="C9" s="62">
        <v>2915000</v>
      </c>
      <c r="D9" s="63">
        <v>2830000</v>
      </c>
      <c r="E9" s="64">
        <f>$D9-$C9</f>
        <v>-85000</v>
      </c>
      <c r="F9" s="62">
        <v>3089900</v>
      </c>
      <c r="G9" s="63">
        <v>2914900</v>
      </c>
      <c r="H9" s="64">
        <f>$G9-$F9</f>
        <v>-175000</v>
      </c>
      <c r="I9" s="64">
        <v>3002347</v>
      </c>
      <c r="J9" s="29">
        <f>IF(($C9=0),0,(($E9/$C9)*100))</f>
        <v>-2.9159519725557463</v>
      </c>
      <c r="K9" s="30">
        <f>IF(($F9=0),0,(($H9/$F9)*100))</f>
        <v>-5.663613709181527</v>
      </c>
      <c r="L9" s="83">
        <v>14767092</v>
      </c>
      <c r="M9" s="84">
        <v>10006316</v>
      </c>
      <c r="N9" s="31">
        <f>IF(($L9=0),0,(($E9/$L9)*100))</f>
        <v>-0.5756041880148102</v>
      </c>
      <c r="O9" s="30">
        <f>IF(($M9=0),0,(($H9/$M9)*100))</f>
        <v>-1.7488953976668338</v>
      </c>
      <c r="P9" s="5"/>
      <c r="Q9" s="32"/>
    </row>
    <row r="10" spans="1:17" ht="12.75">
      <c r="A10" s="2" t="s">
        <v>16</v>
      </c>
      <c r="B10" s="28" t="s">
        <v>20</v>
      </c>
      <c r="C10" s="62">
        <v>128144460</v>
      </c>
      <c r="D10" s="63">
        <v>138545000</v>
      </c>
      <c r="E10" s="64">
        <f aca="true" t="shared" si="0" ref="E10:E33">$D10-$C10</f>
        <v>10400540</v>
      </c>
      <c r="F10" s="62">
        <v>135833128</v>
      </c>
      <c r="G10" s="63">
        <v>142701350</v>
      </c>
      <c r="H10" s="64">
        <f aca="true" t="shared" si="1" ref="H10:H33">$G10-$F10</f>
        <v>6868222</v>
      </c>
      <c r="I10" s="64">
        <v>146982387</v>
      </c>
      <c r="J10" s="29">
        <f aca="true" t="shared" si="2" ref="J10:J33">IF(($C10=0),0,(($E10/$C10)*100))</f>
        <v>8.116261912532154</v>
      </c>
      <c r="K10" s="30">
        <f aca="true" t="shared" si="3" ref="K10:K33">IF(($F10=0),0,(($H10/$F10)*100))</f>
        <v>5.056367398091576</v>
      </c>
      <c r="L10" s="83">
        <v>14767092</v>
      </c>
      <c r="M10" s="84">
        <v>10006316</v>
      </c>
      <c r="N10" s="31">
        <f aca="true" t="shared" si="4" ref="N10:N33">IF(($L10=0),0,(($E10/$L10)*100))</f>
        <v>70.43052213665358</v>
      </c>
      <c r="O10" s="30">
        <f aca="true" t="shared" si="5" ref="O10:O33">IF(($M10=0),0,(($H10/$M10)*100))</f>
        <v>68.63886769116625</v>
      </c>
      <c r="P10" s="5"/>
      <c r="Q10" s="32"/>
    </row>
    <row r="11" spans="1:17" ht="16.5">
      <c r="A11" s="6" t="s">
        <v>16</v>
      </c>
      <c r="B11" s="33" t="s">
        <v>21</v>
      </c>
      <c r="C11" s="65">
        <v>173459460</v>
      </c>
      <c r="D11" s="66">
        <v>188226552</v>
      </c>
      <c r="E11" s="67">
        <f t="shared" si="0"/>
        <v>14767092</v>
      </c>
      <c r="F11" s="65">
        <v>183867028</v>
      </c>
      <c r="G11" s="66">
        <v>193873344</v>
      </c>
      <c r="H11" s="67">
        <f t="shared" si="1"/>
        <v>10006316</v>
      </c>
      <c r="I11" s="67">
        <v>199689540</v>
      </c>
      <c r="J11" s="34">
        <f t="shared" si="2"/>
        <v>8.513281431868865</v>
      </c>
      <c r="K11" s="35">
        <f t="shared" si="3"/>
        <v>5.442148115865559</v>
      </c>
      <c r="L11" s="85">
        <v>14767092</v>
      </c>
      <c r="M11" s="86">
        <v>10006316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79018759</v>
      </c>
      <c r="D13" s="63">
        <v>80558000</v>
      </c>
      <c r="E13" s="64">
        <f t="shared" si="0"/>
        <v>1539241</v>
      </c>
      <c r="F13" s="62">
        <v>83759886</v>
      </c>
      <c r="G13" s="63">
        <v>82974734</v>
      </c>
      <c r="H13" s="64">
        <f t="shared" si="1"/>
        <v>-785152</v>
      </c>
      <c r="I13" s="64">
        <v>85463921</v>
      </c>
      <c r="J13" s="29">
        <f t="shared" si="2"/>
        <v>1.9479437787677734</v>
      </c>
      <c r="K13" s="30">
        <f t="shared" si="3"/>
        <v>-0.9373842748544333</v>
      </c>
      <c r="L13" s="83">
        <v>4863541</v>
      </c>
      <c r="M13" s="84">
        <v>-429877</v>
      </c>
      <c r="N13" s="31">
        <f t="shared" si="4"/>
        <v>31.64856634291764</v>
      </c>
      <c r="O13" s="30">
        <f t="shared" si="5"/>
        <v>182.64573354703788</v>
      </c>
      <c r="P13" s="5"/>
      <c r="Q13" s="32"/>
    </row>
    <row r="14" spans="1:17" ht="12.75">
      <c r="A14" s="2" t="s">
        <v>16</v>
      </c>
      <c r="B14" s="28" t="s">
        <v>24</v>
      </c>
      <c r="C14" s="62">
        <v>795000</v>
      </c>
      <c r="D14" s="63">
        <v>1000000</v>
      </c>
      <c r="E14" s="64">
        <f t="shared" si="0"/>
        <v>205000</v>
      </c>
      <c r="F14" s="62">
        <v>842700</v>
      </c>
      <c r="G14" s="63">
        <v>1030000</v>
      </c>
      <c r="H14" s="64">
        <f t="shared" si="1"/>
        <v>187300</v>
      </c>
      <c r="I14" s="64">
        <v>1060900</v>
      </c>
      <c r="J14" s="29">
        <f t="shared" si="2"/>
        <v>25.78616352201258</v>
      </c>
      <c r="K14" s="30">
        <f t="shared" si="3"/>
        <v>22.22617776195562</v>
      </c>
      <c r="L14" s="83">
        <v>4863541</v>
      </c>
      <c r="M14" s="84">
        <v>-429877</v>
      </c>
      <c r="N14" s="31">
        <f t="shared" si="4"/>
        <v>4.215035917246303</v>
      </c>
      <c r="O14" s="30">
        <f t="shared" si="5"/>
        <v>-43.570602753810974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4863541</v>
      </c>
      <c r="M15" s="84">
        <v>-429877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1727800</v>
      </c>
      <c r="D16" s="63">
        <v>0</v>
      </c>
      <c r="E16" s="64">
        <f t="shared" si="0"/>
        <v>-1727800</v>
      </c>
      <c r="F16" s="62">
        <v>1831468</v>
      </c>
      <c r="G16" s="63">
        <v>0</v>
      </c>
      <c r="H16" s="64">
        <f t="shared" si="1"/>
        <v>-1831468</v>
      </c>
      <c r="I16" s="64">
        <v>0</v>
      </c>
      <c r="J16" s="29">
        <f t="shared" si="2"/>
        <v>-100</v>
      </c>
      <c r="K16" s="30">
        <f t="shared" si="3"/>
        <v>-100</v>
      </c>
      <c r="L16" s="83">
        <v>4863541</v>
      </c>
      <c r="M16" s="84">
        <v>-429877</v>
      </c>
      <c r="N16" s="31">
        <f t="shared" si="4"/>
        <v>-35.525556379600786</v>
      </c>
      <c r="O16" s="30">
        <f t="shared" si="5"/>
        <v>426.044659286261</v>
      </c>
      <c r="P16" s="5"/>
      <c r="Q16" s="32"/>
    </row>
    <row r="17" spans="1:17" ht="12.75">
      <c r="A17" s="2" t="s">
        <v>16</v>
      </c>
      <c r="B17" s="28" t="s">
        <v>26</v>
      </c>
      <c r="C17" s="62">
        <v>100821900</v>
      </c>
      <c r="D17" s="63">
        <v>105669000</v>
      </c>
      <c r="E17" s="64">
        <f t="shared" si="0"/>
        <v>4847100</v>
      </c>
      <c r="F17" s="62">
        <v>106871217</v>
      </c>
      <c r="G17" s="63">
        <v>108870660</v>
      </c>
      <c r="H17" s="64">
        <f t="shared" si="1"/>
        <v>1999443</v>
      </c>
      <c r="I17" s="64">
        <v>112177809</v>
      </c>
      <c r="J17" s="41">
        <f t="shared" si="2"/>
        <v>4.807586446992172</v>
      </c>
      <c r="K17" s="30">
        <f t="shared" si="3"/>
        <v>1.87089008259352</v>
      </c>
      <c r="L17" s="87">
        <v>4863541</v>
      </c>
      <c r="M17" s="84">
        <v>-429877</v>
      </c>
      <c r="N17" s="31">
        <f t="shared" si="4"/>
        <v>99.66195411943684</v>
      </c>
      <c r="O17" s="30">
        <f t="shared" si="5"/>
        <v>-465.11979007948787</v>
      </c>
      <c r="P17" s="5"/>
      <c r="Q17" s="32"/>
    </row>
    <row r="18" spans="1:17" ht="16.5">
      <c r="A18" s="2" t="s">
        <v>16</v>
      </c>
      <c r="B18" s="33" t="s">
        <v>27</v>
      </c>
      <c r="C18" s="65">
        <v>182363459</v>
      </c>
      <c r="D18" s="66">
        <v>187227000</v>
      </c>
      <c r="E18" s="67">
        <f t="shared" si="0"/>
        <v>4863541</v>
      </c>
      <c r="F18" s="65">
        <v>193305271</v>
      </c>
      <c r="G18" s="66">
        <v>192875394</v>
      </c>
      <c r="H18" s="67">
        <f t="shared" si="1"/>
        <v>-429877</v>
      </c>
      <c r="I18" s="67">
        <v>198702630</v>
      </c>
      <c r="J18" s="42">
        <f t="shared" si="2"/>
        <v>2.666949303697952</v>
      </c>
      <c r="K18" s="35">
        <f t="shared" si="3"/>
        <v>-0.22238245122658865</v>
      </c>
      <c r="L18" s="88">
        <v>4863541</v>
      </c>
      <c r="M18" s="86">
        <v>-429877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-8903999</v>
      </c>
      <c r="D19" s="72">
        <v>999552</v>
      </c>
      <c r="E19" s="73">
        <f t="shared" si="0"/>
        <v>9903551</v>
      </c>
      <c r="F19" s="74">
        <v>-9438243</v>
      </c>
      <c r="G19" s="75">
        <v>997950</v>
      </c>
      <c r="H19" s="76">
        <f t="shared" si="1"/>
        <v>10436193</v>
      </c>
      <c r="I19" s="76">
        <v>986910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2599320</v>
      </c>
      <c r="M22" s="84">
        <v>3078659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1000000</v>
      </c>
      <c r="E23" s="64">
        <f t="shared" si="0"/>
        <v>1000000</v>
      </c>
      <c r="F23" s="62">
        <v>0</v>
      </c>
      <c r="G23" s="63">
        <v>1030000</v>
      </c>
      <c r="H23" s="64">
        <f t="shared" si="1"/>
        <v>1030000</v>
      </c>
      <c r="I23" s="64">
        <v>1060900</v>
      </c>
      <c r="J23" s="29">
        <f t="shared" si="2"/>
        <v>0</v>
      </c>
      <c r="K23" s="30">
        <f t="shared" si="3"/>
        <v>0</v>
      </c>
      <c r="L23" s="83">
        <v>2599320</v>
      </c>
      <c r="M23" s="84">
        <v>3078659</v>
      </c>
      <c r="N23" s="31">
        <f t="shared" si="4"/>
        <v>38.47160026468461</v>
      </c>
      <c r="O23" s="30">
        <f t="shared" si="5"/>
        <v>33.45612489073977</v>
      </c>
      <c r="P23" s="5"/>
      <c r="Q23" s="32"/>
    </row>
    <row r="24" spans="1:17" ht="12.75">
      <c r="A24" s="6" t="s">
        <v>16</v>
      </c>
      <c r="B24" s="28" t="s">
        <v>32</v>
      </c>
      <c r="C24" s="62">
        <v>27377680</v>
      </c>
      <c r="D24" s="63">
        <v>28977000</v>
      </c>
      <c r="E24" s="64">
        <f t="shared" si="0"/>
        <v>1599320</v>
      </c>
      <c r="F24" s="62">
        <v>29020341</v>
      </c>
      <c r="G24" s="63">
        <v>31069000</v>
      </c>
      <c r="H24" s="64">
        <f t="shared" si="1"/>
        <v>2048659</v>
      </c>
      <c r="I24" s="64">
        <v>32318000</v>
      </c>
      <c r="J24" s="29">
        <f t="shared" si="2"/>
        <v>5.841692941111154</v>
      </c>
      <c r="K24" s="30">
        <f t="shared" si="3"/>
        <v>7.059389825915553</v>
      </c>
      <c r="L24" s="83">
        <v>2599320</v>
      </c>
      <c r="M24" s="84">
        <v>3078659</v>
      </c>
      <c r="N24" s="31">
        <f t="shared" si="4"/>
        <v>61.52839973531539</v>
      </c>
      <c r="O24" s="30">
        <f t="shared" si="5"/>
        <v>66.54387510926023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2599320</v>
      </c>
      <c r="M25" s="84">
        <v>3078659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27377680</v>
      </c>
      <c r="D26" s="66">
        <v>29977000</v>
      </c>
      <c r="E26" s="67">
        <f t="shared" si="0"/>
        <v>2599320</v>
      </c>
      <c r="F26" s="65">
        <v>29020341</v>
      </c>
      <c r="G26" s="66">
        <v>32099000</v>
      </c>
      <c r="H26" s="67">
        <f t="shared" si="1"/>
        <v>3078659</v>
      </c>
      <c r="I26" s="67">
        <v>33378900</v>
      </c>
      <c r="J26" s="42">
        <f t="shared" si="2"/>
        <v>9.494303388745868</v>
      </c>
      <c r="K26" s="35">
        <f t="shared" si="3"/>
        <v>10.608624481704057</v>
      </c>
      <c r="L26" s="88">
        <v>2599320</v>
      </c>
      <c r="M26" s="86">
        <v>3078659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1963320</v>
      </c>
      <c r="M28" s="84">
        <v>2404499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1963320</v>
      </c>
      <c r="M29" s="84">
        <v>2404499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1963320</v>
      </c>
      <c r="M30" s="84">
        <v>2404499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25469680</v>
      </c>
      <c r="D31" s="63">
        <v>24577000</v>
      </c>
      <c r="E31" s="64">
        <f t="shared" si="0"/>
        <v>-892680</v>
      </c>
      <c r="F31" s="62">
        <v>26997861</v>
      </c>
      <c r="G31" s="63">
        <v>18919000</v>
      </c>
      <c r="H31" s="64">
        <f t="shared" si="1"/>
        <v>-8078861</v>
      </c>
      <c r="I31" s="64">
        <v>12000000</v>
      </c>
      <c r="J31" s="29">
        <f t="shared" si="2"/>
        <v>-3.504873245364685</v>
      </c>
      <c r="K31" s="30">
        <f t="shared" si="3"/>
        <v>-29.924078059369226</v>
      </c>
      <c r="L31" s="83">
        <v>1963320</v>
      </c>
      <c r="M31" s="84">
        <v>2404499</v>
      </c>
      <c r="N31" s="31">
        <f t="shared" si="4"/>
        <v>-45.467880936373085</v>
      </c>
      <c r="O31" s="30">
        <f t="shared" si="5"/>
        <v>-335.9893682634096</v>
      </c>
      <c r="P31" s="5"/>
      <c r="Q31" s="32"/>
    </row>
    <row r="32" spans="1:17" ht="12.75">
      <c r="A32" s="6" t="s">
        <v>16</v>
      </c>
      <c r="B32" s="28" t="s">
        <v>39</v>
      </c>
      <c r="C32" s="62">
        <v>2544000</v>
      </c>
      <c r="D32" s="63">
        <v>5400000</v>
      </c>
      <c r="E32" s="64">
        <f t="shared" si="0"/>
        <v>2856000</v>
      </c>
      <c r="F32" s="62">
        <v>2696640</v>
      </c>
      <c r="G32" s="63">
        <v>13180000</v>
      </c>
      <c r="H32" s="64">
        <f t="shared" si="1"/>
        <v>10483360</v>
      </c>
      <c r="I32" s="64">
        <v>21378900</v>
      </c>
      <c r="J32" s="29">
        <f t="shared" si="2"/>
        <v>112.26415094339623</v>
      </c>
      <c r="K32" s="30">
        <f t="shared" si="3"/>
        <v>388.7563783078201</v>
      </c>
      <c r="L32" s="83">
        <v>1963320</v>
      </c>
      <c r="M32" s="84">
        <v>2404499</v>
      </c>
      <c r="N32" s="31">
        <f t="shared" si="4"/>
        <v>145.4678809363731</v>
      </c>
      <c r="O32" s="30">
        <f t="shared" si="5"/>
        <v>435.9893682634096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28013680</v>
      </c>
      <c r="D33" s="81">
        <v>29977000</v>
      </c>
      <c r="E33" s="82">
        <f t="shared" si="0"/>
        <v>1963320</v>
      </c>
      <c r="F33" s="80">
        <v>29694501</v>
      </c>
      <c r="G33" s="81">
        <v>32099000</v>
      </c>
      <c r="H33" s="82">
        <f t="shared" si="1"/>
        <v>2404499</v>
      </c>
      <c r="I33" s="82">
        <v>33378900</v>
      </c>
      <c r="J33" s="57">
        <f t="shared" si="2"/>
        <v>7.008433022723184</v>
      </c>
      <c r="K33" s="58">
        <f t="shared" si="3"/>
        <v>8.097455485108169</v>
      </c>
      <c r="L33" s="95">
        <v>1963320</v>
      </c>
      <c r="M33" s="96">
        <v>2404499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226657749</v>
      </c>
      <c r="D8" s="63">
        <v>225140914</v>
      </c>
      <c r="E8" s="64">
        <f>$D8-$C8</f>
        <v>-1516835</v>
      </c>
      <c r="F8" s="62">
        <v>229070035</v>
      </c>
      <c r="G8" s="63">
        <v>234596837</v>
      </c>
      <c r="H8" s="64">
        <f>$G8-$F8</f>
        <v>5526802</v>
      </c>
      <c r="I8" s="64">
        <v>244919098</v>
      </c>
      <c r="J8" s="29">
        <f>IF(($C8=0),0,(($E8/$C8)*100))</f>
        <v>-0.6692182405817504</v>
      </c>
      <c r="K8" s="30">
        <f>IF(($F8=0),0,(($H8/$F8)*100))</f>
        <v>2.4127127758111184</v>
      </c>
      <c r="L8" s="83">
        <v>18632562</v>
      </c>
      <c r="M8" s="84">
        <v>11384093</v>
      </c>
      <c r="N8" s="31">
        <f>IF(($L8=0),0,(($E8/$L8)*100))</f>
        <v>-8.14077527287981</v>
      </c>
      <c r="O8" s="30">
        <f>IF(($M8=0),0,(($H8/$M8)*100))</f>
        <v>48.5484614364974</v>
      </c>
      <c r="P8" s="5"/>
      <c r="Q8" s="32"/>
    </row>
    <row r="9" spans="1:17" ht="12.75">
      <c r="A9" s="2" t="s">
        <v>16</v>
      </c>
      <c r="B9" s="28" t="s">
        <v>19</v>
      </c>
      <c r="C9" s="62">
        <v>119301004</v>
      </c>
      <c r="D9" s="63">
        <v>129504493</v>
      </c>
      <c r="E9" s="64">
        <f>$D9-$C9</f>
        <v>10203489</v>
      </c>
      <c r="F9" s="62">
        <v>129500708</v>
      </c>
      <c r="G9" s="63">
        <v>140539550</v>
      </c>
      <c r="H9" s="64">
        <f>$G9-$F9</f>
        <v>11038842</v>
      </c>
      <c r="I9" s="64">
        <v>152565164</v>
      </c>
      <c r="J9" s="29">
        <f>IF(($C9=0),0,(($E9/$C9)*100))</f>
        <v>8.552726848803385</v>
      </c>
      <c r="K9" s="30">
        <f>IF(($F9=0),0,(($H9/$F9)*100))</f>
        <v>8.524155713496176</v>
      </c>
      <c r="L9" s="83">
        <v>18632562</v>
      </c>
      <c r="M9" s="84">
        <v>11384093</v>
      </c>
      <c r="N9" s="31">
        <f>IF(($L9=0),0,(($E9/$L9)*100))</f>
        <v>54.76159961254926</v>
      </c>
      <c r="O9" s="30">
        <f>IF(($M9=0),0,(($H9/$M9)*100))</f>
        <v>96.96725070675372</v>
      </c>
      <c r="P9" s="5"/>
      <c r="Q9" s="32"/>
    </row>
    <row r="10" spans="1:17" ht="12.75">
      <c r="A10" s="2" t="s">
        <v>16</v>
      </c>
      <c r="B10" s="28" t="s">
        <v>20</v>
      </c>
      <c r="C10" s="62">
        <v>124530348</v>
      </c>
      <c r="D10" s="63">
        <v>134476256</v>
      </c>
      <c r="E10" s="64">
        <f aca="true" t="shared" si="0" ref="E10:E33">$D10-$C10</f>
        <v>9945908</v>
      </c>
      <c r="F10" s="62">
        <v>134214458</v>
      </c>
      <c r="G10" s="63">
        <v>129032907</v>
      </c>
      <c r="H10" s="64">
        <f aca="true" t="shared" si="1" ref="H10:H33">$G10-$F10</f>
        <v>-5181551</v>
      </c>
      <c r="I10" s="64">
        <v>131728130</v>
      </c>
      <c r="J10" s="29">
        <f aca="true" t="shared" si="2" ref="J10:J33">IF(($C10=0),0,(($E10/$C10)*100))</f>
        <v>7.986734285846531</v>
      </c>
      <c r="K10" s="30">
        <f aca="true" t="shared" si="3" ref="K10:K33">IF(($F10=0),0,(($H10/$F10)*100))</f>
        <v>-3.860650392821316</v>
      </c>
      <c r="L10" s="83">
        <v>18632562</v>
      </c>
      <c r="M10" s="84">
        <v>11384093</v>
      </c>
      <c r="N10" s="31">
        <f aca="true" t="shared" si="4" ref="N10:N33">IF(($L10=0),0,(($E10/$L10)*100))</f>
        <v>53.37917566033056</v>
      </c>
      <c r="O10" s="30">
        <f aca="true" t="shared" si="5" ref="O10:O33">IF(($M10=0),0,(($H10/$M10)*100))</f>
        <v>-45.515712143251115</v>
      </c>
      <c r="P10" s="5"/>
      <c r="Q10" s="32"/>
    </row>
    <row r="11" spans="1:17" ht="16.5">
      <c r="A11" s="6" t="s">
        <v>16</v>
      </c>
      <c r="B11" s="33" t="s">
        <v>21</v>
      </c>
      <c r="C11" s="65">
        <v>470489101</v>
      </c>
      <c r="D11" s="66">
        <v>489121663</v>
      </c>
      <c r="E11" s="67">
        <f t="shared" si="0"/>
        <v>18632562</v>
      </c>
      <c r="F11" s="65">
        <v>492785201</v>
      </c>
      <c r="G11" s="66">
        <v>504169294</v>
      </c>
      <c r="H11" s="67">
        <f t="shared" si="1"/>
        <v>11384093</v>
      </c>
      <c r="I11" s="67">
        <v>529212392</v>
      </c>
      <c r="J11" s="34">
        <f t="shared" si="2"/>
        <v>3.9602536935281734</v>
      </c>
      <c r="K11" s="35">
        <f t="shared" si="3"/>
        <v>2.3101531817307963</v>
      </c>
      <c r="L11" s="85">
        <v>18632562</v>
      </c>
      <c r="M11" s="86">
        <v>11384093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143405174</v>
      </c>
      <c r="D13" s="63">
        <v>125604574</v>
      </c>
      <c r="E13" s="64">
        <f t="shared" si="0"/>
        <v>-17800600</v>
      </c>
      <c r="F13" s="62">
        <v>153102116</v>
      </c>
      <c r="G13" s="63">
        <v>132209309</v>
      </c>
      <c r="H13" s="64">
        <f t="shared" si="1"/>
        <v>-20892807</v>
      </c>
      <c r="I13" s="64">
        <v>139434919</v>
      </c>
      <c r="J13" s="29">
        <f t="shared" si="2"/>
        <v>-12.412801786356747</v>
      </c>
      <c r="K13" s="30">
        <f t="shared" si="3"/>
        <v>-13.646321517855442</v>
      </c>
      <c r="L13" s="83">
        <v>17876769</v>
      </c>
      <c r="M13" s="84">
        <v>10443408</v>
      </c>
      <c r="N13" s="31">
        <f t="shared" si="4"/>
        <v>-99.57392188711506</v>
      </c>
      <c r="O13" s="30">
        <f t="shared" si="5"/>
        <v>-200.05736633099082</v>
      </c>
      <c r="P13" s="5"/>
      <c r="Q13" s="32"/>
    </row>
    <row r="14" spans="1:17" ht="12.75">
      <c r="A14" s="2" t="s">
        <v>16</v>
      </c>
      <c r="B14" s="28" t="s">
        <v>24</v>
      </c>
      <c r="C14" s="62">
        <v>809418</v>
      </c>
      <c r="D14" s="63">
        <v>18581326</v>
      </c>
      <c r="E14" s="64">
        <f t="shared" si="0"/>
        <v>17771908</v>
      </c>
      <c r="F14" s="62">
        <v>846652</v>
      </c>
      <c r="G14" s="63">
        <v>19361742</v>
      </c>
      <c r="H14" s="64">
        <f t="shared" si="1"/>
        <v>18515090</v>
      </c>
      <c r="I14" s="64">
        <v>20213659</v>
      </c>
      <c r="J14" s="29">
        <f t="shared" si="2"/>
        <v>2195.640324282386</v>
      </c>
      <c r="K14" s="30">
        <f t="shared" si="3"/>
        <v>2186.859536149445</v>
      </c>
      <c r="L14" s="83">
        <v>17876769</v>
      </c>
      <c r="M14" s="84">
        <v>10443408</v>
      </c>
      <c r="N14" s="31">
        <f t="shared" si="4"/>
        <v>99.41342308556989</v>
      </c>
      <c r="O14" s="30">
        <f t="shared" si="5"/>
        <v>177.28973147462975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17876769</v>
      </c>
      <c r="M15" s="84">
        <v>10443408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127288999</v>
      </c>
      <c r="D16" s="63">
        <v>145583163</v>
      </c>
      <c r="E16" s="64">
        <f t="shared" si="0"/>
        <v>18294164</v>
      </c>
      <c r="F16" s="62">
        <v>138617720</v>
      </c>
      <c r="G16" s="63">
        <v>158540065</v>
      </c>
      <c r="H16" s="64">
        <f t="shared" si="1"/>
        <v>19922345</v>
      </c>
      <c r="I16" s="64">
        <v>172650130</v>
      </c>
      <c r="J16" s="29">
        <f t="shared" si="2"/>
        <v>14.372148531076123</v>
      </c>
      <c r="K16" s="30">
        <f t="shared" si="3"/>
        <v>14.372148813297464</v>
      </c>
      <c r="L16" s="83">
        <v>17876769</v>
      </c>
      <c r="M16" s="84">
        <v>10443408</v>
      </c>
      <c r="N16" s="31">
        <f t="shared" si="4"/>
        <v>102.33484585497526</v>
      </c>
      <c r="O16" s="30">
        <f t="shared" si="5"/>
        <v>190.76478674394411</v>
      </c>
      <c r="P16" s="5"/>
      <c r="Q16" s="32"/>
    </row>
    <row r="17" spans="1:17" ht="12.75">
      <c r="A17" s="2" t="s">
        <v>16</v>
      </c>
      <c r="B17" s="28" t="s">
        <v>26</v>
      </c>
      <c r="C17" s="62">
        <v>198876007</v>
      </c>
      <c r="D17" s="63">
        <v>198487304</v>
      </c>
      <c r="E17" s="64">
        <f t="shared" si="0"/>
        <v>-388703</v>
      </c>
      <c r="F17" s="62">
        <v>200003696</v>
      </c>
      <c r="G17" s="63">
        <v>192902476</v>
      </c>
      <c r="H17" s="64">
        <f t="shared" si="1"/>
        <v>-7101220</v>
      </c>
      <c r="I17" s="64">
        <v>195612186</v>
      </c>
      <c r="J17" s="41">
        <f t="shared" si="2"/>
        <v>-0.1954499217193153</v>
      </c>
      <c r="K17" s="30">
        <f t="shared" si="3"/>
        <v>-3.550544385939748</v>
      </c>
      <c r="L17" s="87">
        <v>17876769</v>
      </c>
      <c r="M17" s="84">
        <v>10443408</v>
      </c>
      <c r="N17" s="31">
        <f t="shared" si="4"/>
        <v>-2.174347053430069</v>
      </c>
      <c r="O17" s="30">
        <f t="shared" si="5"/>
        <v>-67.99715188758306</v>
      </c>
      <c r="P17" s="5"/>
      <c r="Q17" s="32"/>
    </row>
    <row r="18" spans="1:17" ht="16.5">
      <c r="A18" s="2" t="s">
        <v>16</v>
      </c>
      <c r="B18" s="33" t="s">
        <v>27</v>
      </c>
      <c r="C18" s="65">
        <v>470379598</v>
      </c>
      <c r="D18" s="66">
        <v>488256367</v>
      </c>
      <c r="E18" s="67">
        <f t="shared" si="0"/>
        <v>17876769</v>
      </c>
      <c r="F18" s="65">
        <v>492570184</v>
      </c>
      <c r="G18" s="66">
        <v>503013592</v>
      </c>
      <c r="H18" s="67">
        <f t="shared" si="1"/>
        <v>10443408</v>
      </c>
      <c r="I18" s="67">
        <v>527910894</v>
      </c>
      <c r="J18" s="42">
        <f t="shared" si="2"/>
        <v>3.8004983796087175</v>
      </c>
      <c r="K18" s="35">
        <f t="shared" si="3"/>
        <v>2.1201867955531797</v>
      </c>
      <c r="L18" s="88">
        <v>17876769</v>
      </c>
      <c r="M18" s="86">
        <v>10443408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109503</v>
      </c>
      <c r="D19" s="72">
        <v>865296</v>
      </c>
      <c r="E19" s="73">
        <f t="shared" si="0"/>
        <v>755793</v>
      </c>
      <c r="F19" s="74">
        <v>215017</v>
      </c>
      <c r="G19" s="75">
        <v>1155702</v>
      </c>
      <c r="H19" s="76">
        <f t="shared" si="1"/>
        <v>940685</v>
      </c>
      <c r="I19" s="76">
        <v>1301498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-2740541</v>
      </c>
      <c r="M22" s="84">
        <v>-1658386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8430392</v>
      </c>
      <c r="D23" s="63">
        <v>8524351</v>
      </c>
      <c r="E23" s="64">
        <f t="shared" si="0"/>
        <v>93959</v>
      </c>
      <c r="F23" s="62">
        <v>8809759</v>
      </c>
      <c r="G23" s="63">
        <v>7151373</v>
      </c>
      <c r="H23" s="64">
        <f t="shared" si="1"/>
        <v>-1658386</v>
      </c>
      <c r="I23" s="64">
        <v>7290034</v>
      </c>
      <c r="J23" s="29">
        <f t="shared" si="2"/>
        <v>1.1145270587654763</v>
      </c>
      <c r="K23" s="30">
        <f t="shared" si="3"/>
        <v>-18.824419601035626</v>
      </c>
      <c r="L23" s="83">
        <v>-2740541</v>
      </c>
      <c r="M23" s="84">
        <v>-1658386</v>
      </c>
      <c r="N23" s="31">
        <f t="shared" si="4"/>
        <v>-3.428483646112209</v>
      </c>
      <c r="O23" s="30">
        <f t="shared" si="5"/>
        <v>100</v>
      </c>
      <c r="P23" s="5"/>
      <c r="Q23" s="32"/>
    </row>
    <row r="24" spans="1:17" ht="12.75">
      <c r="A24" s="6" t="s">
        <v>16</v>
      </c>
      <c r="B24" s="28" t="s">
        <v>32</v>
      </c>
      <c r="C24" s="62">
        <v>23358600</v>
      </c>
      <c r="D24" s="63">
        <v>20524100</v>
      </c>
      <c r="E24" s="64">
        <f t="shared" si="0"/>
        <v>-2834500</v>
      </c>
      <c r="F24" s="62">
        <v>24525200</v>
      </c>
      <c r="G24" s="63">
        <v>24525200</v>
      </c>
      <c r="H24" s="64">
        <f t="shared" si="1"/>
        <v>0</v>
      </c>
      <c r="I24" s="64">
        <v>25472350</v>
      </c>
      <c r="J24" s="29">
        <f t="shared" si="2"/>
        <v>-12.134716977901071</v>
      </c>
      <c r="K24" s="30">
        <f t="shared" si="3"/>
        <v>0</v>
      </c>
      <c r="L24" s="83">
        <v>-2740541</v>
      </c>
      <c r="M24" s="84">
        <v>-1658386</v>
      </c>
      <c r="N24" s="31">
        <f t="shared" si="4"/>
        <v>103.42848364611221</v>
      </c>
      <c r="O24" s="30">
        <f t="shared" si="5"/>
        <v>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-2740541</v>
      </c>
      <c r="M25" s="84">
        <v>-1658386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31788992</v>
      </c>
      <c r="D26" s="66">
        <v>29048451</v>
      </c>
      <c r="E26" s="67">
        <f t="shared" si="0"/>
        <v>-2740541</v>
      </c>
      <c r="F26" s="65">
        <v>33334959</v>
      </c>
      <c r="G26" s="66">
        <v>31676573</v>
      </c>
      <c r="H26" s="67">
        <f t="shared" si="1"/>
        <v>-1658386</v>
      </c>
      <c r="I26" s="67">
        <v>32762384</v>
      </c>
      <c r="J26" s="42">
        <f t="shared" si="2"/>
        <v>-8.621037747909718</v>
      </c>
      <c r="K26" s="35">
        <f t="shared" si="3"/>
        <v>-4.97491537337724</v>
      </c>
      <c r="L26" s="88">
        <v>-2740541</v>
      </c>
      <c r="M26" s="86">
        <v>-1658386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-2740541</v>
      </c>
      <c r="M28" s="84">
        <v>-1658386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3343957</v>
      </c>
      <c r="D29" s="63">
        <v>1093871</v>
      </c>
      <c r="E29" s="64">
        <f t="shared" si="0"/>
        <v>-2250086</v>
      </c>
      <c r="F29" s="62">
        <v>3426935</v>
      </c>
      <c r="G29" s="63">
        <v>2639813</v>
      </c>
      <c r="H29" s="64">
        <f t="shared" si="1"/>
        <v>-787122</v>
      </c>
      <c r="I29" s="64">
        <v>2689965</v>
      </c>
      <c r="J29" s="29">
        <f t="shared" si="2"/>
        <v>-67.28812601358212</v>
      </c>
      <c r="K29" s="30">
        <f t="shared" si="3"/>
        <v>-22.968687763263674</v>
      </c>
      <c r="L29" s="83">
        <v>-2740541</v>
      </c>
      <c r="M29" s="84">
        <v>-1658386</v>
      </c>
      <c r="N29" s="31">
        <f t="shared" si="4"/>
        <v>82.10371601811467</v>
      </c>
      <c r="O29" s="30">
        <f t="shared" si="5"/>
        <v>47.46313584412796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-2740541</v>
      </c>
      <c r="M30" s="84">
        <v>-1658386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12858600</v>
      </c>
      <c r="D31" s="63">
        <v>18073411</v>
      </c>
      <c r="E31" s="64">
        <f t="shared" si="0"/>
        <v>5214811</v>
      </c>
      <c r="F31" s="62">
        <v>23025200</v>
      </c>
      <c r="G31" s="63">
        <v>14025200</v>
      </c>
      <c r="H31" s="64">
        <f t="shared" si="1"/>
        <v>-9000000</v>
      </c>
      <c r="I31" s="64">
        <v>23972350</v>
      </c>
      <c r="J31" s="29">
        <f t="shared" si="2"/>
        <v>40.55504487269221</v>
      </c>
      <c r="K31" s="30">
        <f t="shared" si="3"/>
        <v>-39.08760835953651</v>
      </c>
      <c r="L31" s="83">
        <v>-2740541</v>
      </c>
      <c r="M31" s="84">
        <v>-1658386</v>
      </c>
      <c r="N31" s="31">
        <f t="shared" si="4"/>
        <v>-190.2839986703355</v>
      </c>
      <c r="O31" s="30">
        <f t="shared" si="5"/>
        <v>542.6963324581852</v>
      </c>
      <c r="P31" s="5"/>
      <c r="Q31" s="32"/>
    </row>
    <row r="32" spans="1:17" ht="12.75">
      <c r="A32" s="6" t="s">
        <v>16</v>
      </c>
      <c r="B32" s="28" t="s">
        <v>39</v>
      </c>
      <c r="C32" s="62">
        <v>15586435</v>
      </c>
      <c r="D32" s="63">
        <v>9881169</v>
      </c>
      <c r="E32" s="64">
        <f t="shared" si="0"/>
        <v>-5705266</v>
      </c>
      <c r="F32" s="62">
        <v>6882824</v>
      </c>
      <c r="G32" s="63">
        <v>15011560</v>
      </c>
      <c r="H32" s="64">
        <f t="shared" si="1"/>
        <v>8128736</v>
      </c>
      <c r="I32" s="64">
        <v>6100069</v>
      </c>
      <c r="J32" s="29">
        <f t="shared" si="2"/>
        <v>-36.604047044753976</v>
      </c>
      <c r="K32" s="30">
        <f t="shared" si="3"/>
        <v>118.10175590716834</v>
      </c>
      <c r="L32" s="83">
        <v>-2740541</v>
      </c>
      <c r="M32" s="84">
        <v>-1658386</v>
      </c>
      <c r="N32" s="31">
        <f t="shared" si="4"/>
        <v>208.18028265222085</v>
      </c>
      <c r="O32" s="30">
        <f t="shared" si="5"/>
        <v>-490.15946830231326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31788992</v>
      </c>
      <c r="D33" s="81">
        <v>29048451</v>
      </c>
      <c r="E33" s="82">
        <f t="shared" si="0"/>
        <v>-2740541</v>
      </c>
      <c r="F33" s="80">
        <v>33334959</v>
      </c>
      <c r="G33" s="81">
        <v>31676573</v>
      </c>
      <c r="H33" s="82">
        <f t="shared" si="1"/>
        <v>-1658386</v>
      </c>
      <c r="I33" s="82">
        <v>32762384</v>
      </c>
      <c r="J33" s="57">
        <f t="shared" si="2"/>
        <v>-8.621037747909718</v>
      </c>
      <c r="K33" s="58">
        <f t="shared" si="3"/>
        <v>-4.97491537337724</v>
      </c>
      <c r="L33" s="95">
        <v>-2740541</v>
      </c>
      <c r="M33" s="96">
        <v>-1658386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2021-09-23T12:08:25Z</dcterms:created>
  <dcterms:modified xsi:type="dcterms:W3CDTF">2021-09-23T12:14:54Z</dcterms:modified>
  <cp:category/>
  <cp:version/>
  <cp:contentType/>
  <cp:contentStatus/>
</cp:coreProperties>
</file>